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workbookProtection workbookAlgorithmName="SHA-512" workbookHashValue="4flaF/CYVyZ4vW4Y9rWghE3r79LRf3eWg1FN1SfqpVp6WIbxrIpF1464f6pw7d9wgayh5QhWMj1P6HVljzwnQg==" workbookSaltValue="MHhjTFwJ/cop8kgA1arX8A==" workbookSpinCount="100000" lockStructure="1"/>
  <bookViews>
    <workbookView xWindow="0" yWindow="0" windowWidth="11490" windowHeight="4245" tabRatio="855" firstSheet="3" activeTab="3"/>
  </bookViews>
  <sheets>
    <sheet name="Заявка" sheetId="2" state="hidden" r:id="rId1"/>
    <sheet name="Рекомендуемые участники" sheetId="28" state="hidden" r:id="rId2"/>
    <sheet name="Форма интерес" sheetId="27" state="hidden" r:id="rId3"/>
    <sheet name="Форма  НДЦМ" sheetId="26" r:id="rId4"/>
    <sheet name="Анализ НМЦД" sheetId="25" state="hidden" r:id="rId5"/>
    <sheet name="Анализ ИНТЕРЕС" sheetId="24" state="hidden" r:id="rId6"/>
    <sheet name="Сроки, даты" sheetId="17" state="hidden" r:id="rId7"/>
  </sheets>
  <externalReferences>
    <externalReference r:id="rId8"/>
    <externalReference r:id="rId9"/>
    <externalReference r:id="rId10"/>
    <externalReference r:id="rId11"/>
  </externalReferences>
  <definedNames>
    <definedName name="FZ" localSheetId="0">Заявка!#REF!</definedName>
    <definedName name="FZ">'[1]Заявка на закупку'!$G$21</definedName>
    <definedName name="АдресЭлектропочтыЗаказчика" localSheetId="0">Заявка!#REF!</definedName>
    <definedName name="АдресЭлектропочтыЗаказчика">'[1]Заявка на закупку'!$G$10</definedName>
    <definedName name="АдресЭлектропочтыИсполнителя" localSheetId="0">Заявка!#REF!</definedName>
    <definedName name="АдресЭлектропочтыИсполнителя">'[1]Заявка на закупку'!$G$91</definedName>
    <definedName name="АдресЭлектропочтыКуратора" localSheetId="0">Заявка!#REF!</definedName>
    <definedName name="АдресЭлектропочтыКуратора">'[1]Заявка на закупку'!$G$19</definedName>
    <definedName name="АдресЭлектропочтыЭксперта" localSheetId="0">Заявка!#REF!</definedName>
    <definedName name="АдресЭлектропочтыЭксперта">'[1]Заявка на закупку'!$G$96</definedName>
    <definedName name="ВерсияЗаявки" localSheetId="0">Заявка!#REF!&amp;Заявка!#REF!</definedName>
    <definedName name="ВерсияЗаявки">'[1]Заявка на закупку'!$A$2&amp;'[1]Заявка на закупку'!$B$2</definedName>
    <definedName name="ВесОпыта" localSheetId="0">Заявка!#REF!</definedName>
    <definedName name="ВесОпыта">'[1]Заявка на закупку'!#REF!</definedName>
    <definedName name="ВесЦеныДоговора" localSheetId="0">Заявка!#REF!</definedName>
    <definedName name="ВесЦеныДоговора">'[1]Заявка на закупку'!#REF!</definedName>
    <definedName name="ДатаСоставленияЗаявки" localSheetId="0">Заявка!$M$3</definedName>
    <definedName name="ДатаСоставленияЗаявки">'[1]Заявка на закупку'!$L$4</definedName>
    <definedName name="ДетализацияТребованияОКадрах" localSheetId="0">Заявка!#REF!</definedName>
    <definedName name="ДетализацияТребованияОКадрах">'[1]Заявка на закупку'!$G$58</definedName>
    <definedName name="ДетализацияТребованияОПроизводственных" localSheetId="0">Заявка!#REF!</definedName>
    <definedName name="ДетализацияТребованияОПроизводственных">'[1]Заявка на закупку'!$G$61</definedName>
    <definedName name="Документ_требования_о_РД_03_495_02" localSheetId="0">Заявка!#REF!</definedName>
    <definedName name="Документ_требования_о_РД_03_495_02">'[1]Заявка на закупку'!#REF!</definedName>
    <definedName name="Документ_требования_о_РД_03_613_03" localSheetId="0">Заявка!#REF!</definedName>
    <definedName name="Документ_требования_о_РД_03_613_03">'[1]Заявка на закупку'!#REF!</definedName>
    <definedName name="Документ_требования_о_РД_03_614_03" localSheetId="0">Заявка!#REF!</definedName>
    <definedName name="Документ_требования_о_РД_03_614_03">'[1]Заявка на закупку'!#REF!</definedName>
    <definedName name="Документ_требования_о_РД_03_615_03" localSheetId="0">Заявка!#REF!</definedName>
    <definedName name="Документ_требования_о_РД_03_615_03">'[1]Заявка на закупку'!#REF!</definedName>
    <definedName name="ДокументКадровыхРесурсов" localSheetId="0">Заявка!#REF!</definedName>
    <definedName name="ДокументКадровыхРесурсов">'[1]Заявка на закупку'!$G$59</definedName>
    <definedName name="ДокументОПроизводственных" localSheetId="0">Заявка!#REF!</definedName>
    <definedName name="ДокументОПроизводственных">'[1]Заявка на закупку'!$G$62</definedName>
    <definedName name="ДокументОпыта" localSheetId="0">Заявка!#REF!</definedName>
    <definedName name="ДокументОпыта">'[1]Заявка на закупку'!#REF!</definedName>
    <definedName name="ДокументОснованиеСрочностиЗакупки" localSheetId="0">Заявка!#REF!</definedName>
    <definedName name="ДокументОснованиеСрочностиЗакупки">'[1]Заявка на закупку'!$G$33</definedName>
    <definedName name="ДолжностьИсполнителя" localSheetId="0">Заявка!#REF!</definedName>
    <definedName name="ДолжностьИсполнителя">'[2]Заявка на закупку'!#REF!</definedName>
    <definedName name="ДолжностьИсполнителяЗаявки" localSheetId="0">Заявка!#REF!</definedName>
    <definedName name="ДолжностьИсполнителяЗаявки">'[2]Заявка на закупку'!#REF!</definedName>
    <definedName name="ДолжностьУтверждающего" localSheetId="0">Заявка!#REF!</definedName>
    <definedName name="ДолжностьУтверждающего">'[1]Заявка на закупку'!$G$13</definedName>
    <definedName name="ДолжностьЭксперта" localSheetId="0">Заявка!#REF!</definedName>
    <definedName name="ДолжностьЭксперта">'[2]Заявка на закупку'!#REF!</definedName>
    <definedName name="ДопустимостьСубподряда" localSheetId="0">Заявка!#REF!</definedName>
    <definedName name="ДопустимостьСубподряда">'[1]Заявка на закупку'!#REF!</definedName>
    <definedName name="ДопустимыйОбъемСубподряда" localSheetId="0">Заявка!#REF!</definedName>
    <definedName name="ДопустимыйОбъемСубподряда">'[1]Заявка на закупку'!#REF!</definedName>
    <definedName name="Заказчик" localSheetId="0">[1]!Заказчики[Заказчик]</definedName>
    <definedName name="Заказчик">[1]!Заказчики[Заказчик]</definedName>
    <definedName name="ЗакупкаВЭФ" localSheetId="0">Заявка!#REF!</definedName>
    <definedName name="ЗакупкаВЭФ">'[1]Заявка на закупку'!#REF!</definedName>
    <definedName name="ЗакупкаНаПонижающийКоэффициент" localSheetId="0">Заявка!#REF!</definedName>
    <definedName name="ЗакупкаНаПонижающийКоэффициент">'[2]Заявка на закупку'!#REF!</definedName>
    <definedName name="ЗакупкаСредиСМСП" localSheetId="0">Заявка!#REF!</definedName>
    <definedName name="ЗакупкаСредиСМСП">'[1]Заявка на закупку'!#REF!</definedName>
    <definedName name="ИмяИсполнителя" localSheetId="0">Заявка!$G$18</definedName>
    <definedName name="ИмяКуратора" localSheetId="0">Заявка!#REF!</definedName>
    <definedName name="ИмяКуратора">'[1]Заявка на закупку'!$G$17</definedName>
    <definedName name="ИмяЭксперта" localSheetId="0">Заявка!#REF!</definedName>
    <definedName name="ИмяЭксперта">'[1]Заявка на закупку'!$G$93</definedName>
    <definedName name="ИсполнительЗаявки" localSheetId="0">Заявка!$G$18</definedName>
    <definedName name="ИсполнительЗаявки">'[1]Заявка на закупку'!$G$88</definedName>
    <definedName name="ИспользованиеНеликвидов" localSheetId="0">Заявка!#REF!</definedName>
    <definedName name="ИспользованиеНеликвидов">'[1]Заявка на закупку'!#REF!</definedName>
    <definedName name="КоличествоПоставки" localSheetId="0">Заявка!#REF!</definedName>
    <definedName name="КоличествоПоставки">'[1]Заявка на закупку'!$G$38</definedName>
    <definedName name="КраткоеОписаниеПредметаЗакупки" localSheetId="0">Заявка!#REF!</definedName>
    <definedName name="КраткоеОписаниеПредметаЗакупки">'[1]Заявка на закупку'!#REF!</definedName>
    <definedName name="_xlnm.Criteria">'[1]Заявка на закупку'!#REF!</definedName>
    <definedName name="КритерииАналогичностиОпыта" localSheetId="0">Заявка!#REF!</definedName>
    <definedName name="КритерииАналогичностиОпыта">'[1]Заявка на закупку'!$G$54</definedName>
    <definedName name="Кураторы_имена" localSheetId="0">OFFSET([1]Кураторы!$C$2, MATCH(Заявка!#REF!, [1]!Кураторы[Курирующее подразделение],0)-1, 1, COUNTIF([1]!Кураторы[Курирующее подразделение], Заявка!#REF!), 1)</definedName>
    <definedName name="Кураторы_имена">OFFSET([1]Кураторы!$C$2, MATCH('[1]Заявка на закупку'!$G$16, [1]!Кураторы[Курирующее подразделение],0)-1, 1, COUNTIF([1]!Кураторы[Курирующее подразделение], '[1]Заявка на закупку'!$G$16), 1)</definedName>
    <definedName name="ЛицензияНаВыполнениеРаботУслуг" localSheetId="0">Заявка!#REF!</definedName>
    <definedName name="ЛицензияНаВыполнениеРаботУслуг">'[1]Заявка на закупку'!$G$63</definedName>
    <definedName name="МаксимальноеКоличествоРассматриваемыхДоговоров" localSheetId="0">Заявка!#REF!</definedName>
    <definedName name="МаксимальноеКоличествоРассматриваемыхДоговоров">'[1]Заявка на закупку'!$G$55</definedName>
    <definedName name="МестонахождениеЗаказчика" localSheetId="0">Заявка!#REF!</definedName>
    <definedName name="МестонахождениеЗаказчика">'[1]Заявка на закупку'!$G$8</definedName>
    <definedName name="МестоПоставки" localSheetId="0">Заявка!#REF!</definedName>
    <definedName name="МестоПоставки">'[1]Заявка на закупку'!$G$40</definedName>
    <definedName name="НаименованиеЗаказчика" localSheetId="0">Заявка!$G$4</definedName>
    <definedName name="НаименованиеЗаказчика">'[1]Заявка на закупку'!$G$6</definedName>
    <definedName name="НаименованиеОрганизатора" localSheetId="0">Заявка!#REF!</definedName>
    <definedName name="НаименованиеФилиалаЗаказчика" localSheetId="0">Заявка!$G$5</definedName>
    <definedName name="НаименованиеФилиалаЗаказчика">'[1]Заявка на закупку'!$G$7</definedName>
    <definedName name="НДС" localSheetId="0">Заявка!#REF!</definedName>
    <definedName name="НДС">'[1]Заявка на закупку'!$G$43</definedName>
    <definedName name="НеликвидыКакМатериалы" localSheetId="0">Заявка!#REF!</definedName>
    <definedName name="НеликвидыКакМатериалы">'[1]Заявка на закупку'!#REF!</definedName>
    <definedName name="НМЦД" localSheetId="0">Заявка!#REF!</definedName>
    <definedName name="НМЦД">'[1]Заявка на закупку'!$G$42</definedName>
    <definedName name="НомерПозицииПланаЗакупки" localSheetId="0">Заявка!#REF!</definedName>
    <definedName name="НомерПозицииПланаЗакупки">'[1]Заявка на закупку'!$G$22</definedName>
    <definedName name="НомерТелефонаЗаказчика" localSheetId="0">"+"&amp;Заявка!#REF!&amp;" ("&amp;Заявка!#REF!&amp;") "&amp;Заявка!#REF!</definedName>
    <definedName name="НомерТелефонаЗаказчика">"+"&amp;'[1]Заявка на закупку'!$G$11&amp;" ("&amp;'[1]Заявка на закупку'!$H$11&amp;") "&amp;'[1]Заявка на закупку'!$I$11:$M$11</definedName>
    <definedName name="НомерТелефонаИсполнителяЗаявки" localSheetId="0">"+"&amp;Заявка!#REF!&amp;" ("&amp;Заявка!#REF!&amp;") "&amp;Заявка!#REF!</definedName>
    <definedName name="НомерТелефонаИсполнителяЗаявки">"+"&amp;'[1]Заявка на закупку'!$G$90&amp;" ("&amp;'[1]Заявка на закупку'!$H$90&amp;") "&amp;'[1]Заявка на закупку'!$I$90:$M$90</definedName>
    <definedName name="НомерТелефонаКуратора" localSheetId="0">Заявка!#REF!</definedName>
    <definedName name="НомерТелефонаКуратора">'[1]Заявка на закупку'!$G$18</definedName>
    <definedName name="НомерТелефонаЭксперта" localSheetId="0">"+"&amp;Заявка!#REF!&amp;" ("&amp;Заявка!#REF!&amp;") "&amp;Заявка!#REF!</definedName>
    <definedName name="НомерТелефонаЭксперта">"+"&amp;'[1]Заявка на закупку'!$G$95&amp;" ("&amp;'[1]Заявка на закупку'!$H$95&amp;") "&amp;'[1]Заявка на закупку'!$I$95:$M$95</definedName>
    <definedName name="_xlnm.Print_Area" localSheetId="5">'Анализ ИНТЕРЕС'!$A$1:$F$56</definedName>
    <definedName name="_xlnm.Print_Area" localSheetId="0">Заявка!$B$2:$P$19</definedName>
    <definedName name="_xlnm.Print_Area" localSheetId="1">'Рекомендуемые участники'!$A$1:$G$30</definedName>
    <definedName name="_xlnm.Print_Area" localSheetId="3">'Форма  НДЦМ'!$A$1:$C$20</definedName>
    <definedName name="_xlnm.Print_Area" localSheetId="2">'Форма интерес'!$A$1:$C$20</definedName>
    <definedName name="ОКАТО" localSheetId="0">Заявка!#REF!</definedName>
    <definedName name="ОКАТО">'[1]Заявка на закупку'!$G$41</definedName>
    <definedName name="ПериодДоговора" localSheetId="0">Заявка!#REF!&amp;TEXT(Заявка!#REF!, "ДД.ММ.ГГГГ")</definedName>
    <definedName name="ПериодДоговора">'[1]Заявка на закупку'!$G$39&amp;TEXT('[1]Заявка на закупку'!$K$39, "ДД.ММ.ГГГГ")</definedName>
    <definedName name="Подразделение" localSheetId="1">OFFSET('[3]Подразделения заказчиков'!$B$2, MATCH('[4]Заявка на закупку'!$G$5, [3]!ПодразделенияИФилиалы[Заказчик],0)-1, 1, COUNTIF([3]!ПодразделенияИФилиалы[Заказчик],'[4]Заявка на закупку'!$G$5), 1)</definedName>
    <definedName name="Подразделение">OFFSET(#REF!, MATCH('[4]Заявка на закупку'!$G$5,#REF!, 0)-1, 1, COUNTIF(#REF!,'[4]Заявка на закупку'!$G$5), 1)</definedName>
    <definedName name="ПодразделениеОрганизатора" localSheetId="0">Заявка!#REF!</definedName>
    <definedName name="Подразделения_организатора" localSheetId="0">[1]!Таблица3[Подразделение]</definedName>
    <definedName name="Подразделения_организатора">[1]!Таблица3[Подразделение]</definedName>
    <definedName name="ПонижающийК" localSheetId="0">Заявка!#REF!</definedName>
    <definedName name="ПонижающийК">'[1]Заявка на закупку'!$G$45</definedName>
    <definedName name="ПорядокОплаты" localSheetId="0">Заявка!#REF!</definedName>
    <definedName name="ПорядокОплаты">'[1]Заявка на закупку'!$G$47</definedName>
    <definedName name="ПочтовыйАдресЗаказчика" localSheetId="0">Заявка!#REF!</definedName>
    <definedName name="ПочтовыйАдресЗаказчика">'[1]Заявка на закупку'!$G$9</definedName>
    <definedName name="ПредметДоговора" localSheetId="0">Заявка!#REF!</definedName>
    <definedName name="ПредметДоговора">'[1]Заявка на закупку'!$G$28</definedName>
    <definedName name="ПричинаСрочностиЗакупки" localSheetId="0">Заявка!#REF!</definedName>
    <definedName name="ПричинаСрочностиЗакупки">'[1]Заявка на закупку'!$G$32</definedName>
    <definedName name="РассматриваемыйПериодЗаключенияАналогичныхДоговоров" localSheetId="0">Заявка!#REF!</definedName>
    <definedName name="РассматриваемыйПериодЗаключенияАналогичныхДоговоров">'[1]Заявка на закупку'!$G$56</definedName>
    <definedName name="Содержание_требования_о_РД_03_495_02" localSheetId="0">Заявка!#REF!</definedName>
    <definedName name="Содержание_требования_о_РД_03_495_02">'[1]Заявка на закупку'!#REF!</definedName>
    <definedName name="Содержание_требования_о_РД_03_613_03" localSheetId="0">Заявка!#REF!</definedName>
    <definedName name="Содержание_требования_о_РД_03_613_03">'[1]Заявка на закупку'!#REF!</definedName>
    <definedName name="Содержание_требования_о_РД_03_614_03" localSheetId="0">Заявка!#REF!</definedName>
    <definedName name="Содержание_требования_о_РД_03_614_03">'[1]Заявка на закупку'!#REF!</definedName>
    <definedName name="Содержание_требования_о_РД_03_615_03" localSheetId="0">Заявка!#REF!</definedName>
    <definedName name="Содержание_требования_о_РД_03_615_03">'[1]Заявка на закупку'!#REF!</definedName>
    <definedName name="СодержаниеТребованияОбОпыте" localSheetId="0">Заявка!#REF!</definedName>
    <definedName name="СодержаниеТребованияОбОпыте">'[1]Заявка на закупку'!#REF!</definedName>
    <definedName name="СодержаниеТребованияОКадрах" localSheetId="0">Заявка!#REF!</definedName>
    <definedName name="СодержаниеТребованияОКадрах">'[1]Заявка на закупку'!$G$57</definedName>
    <definedName name="СодержаниеТребованияОПроизводственных" localSheetId="0">Заявка!#REF!</definedName>
    <definedName name="СодержаниеТребованияОПроизводственных">'[1]Заявка на закупку'!$G$60</definedName>
    <definedName name="СоставЦеныДоговора" localSheetId="0">Заявка!#REF!</definedName>
    <definedName name="СоставЦеныДоговора">'[1]Заявка на закупку'!$G$49</definedName>
    <definedName name="СпособЗакупки" localSheetId="0">Заявка!#REF!</definedName>
    <definedName name="СпособЗакупки">'[1]Заявка на закупку'!#REF!</definedName>
    <definedName name="СправкаОРазмереОбязательств" localSheetId="0">Заявка!#REF!</definedName>
    <definedName name="СправкаОРазмереОбязательств">'[1]Заявка на закупку'!$G$65</definedName>
    <definedName name="СрокГарантии" localSheetId="0">Заявка!#REF!</definedName>
    <definedName name="СрокГарантии">'[1]Заявка на закупку'!$G$50</definedName>
    <definedName name="СрокиПоставки" localSheetId="0">Заявка!#REF!</definedName>
    <definedName name="СрокиПоставки">'[1]Заявка на закупку'!$G$37</definedName>
    <definedName name="СрокОплаты" localSheetId="0">Заявка!#REF!</definedName>
    <definedName name="СрокОплаты">'[1]Заявка на закупку'!$G$48</definedName>
    <definedName name="СрокПриемаЗаявок" localSheetId="0">Заявка!#REF!</definedName>
    <definedName name="СрокПриемаЗаявок">'[1]Заявка на закупку'!$G$31</definedName>
    <definedName name="ТехЗадание" localSheetId="0">Заявка!#REF!</definedName>
    <definedName name="ТехЗадание">'[1]Заявка на закупку'!#REF!</definedName>
    <definedName name="ТехПредложение" localSheetId="0">Заявка!#REF!</definedName>
    <definedName name="ТехПредложение">'[1]Заявка на закупку'!$G$35</definedName>
    <definedName name="ТипПлана" localSheetId="0">Заявка!#REF!</definedName>
    <definedName name="ТипПлана">'[2]Заявка на закупку'!#REF!</definedName>
    <definedName name="ТребованиеОДокументеСРО" localSheetId="0">Заявка!#REF!</definedName>
    <definedName name="ТребованиеОДокументеСРО">'[1]Заявка на закупку'!$G$64</definedName>
    <definedName name="ТребованиеОПроизводственных" localSheetId="0">Заявка!#REF!</definedName>
    <definedName name="ТребованиеОПроизводственных">'[1]Заявка на закупку'!#REF!</definedName>
    <definedName name="ТребованиеОЧленствеВСРО" localSheetId="0">Заявка!#REF!</definedName>
    <definedName name="ТребованиеОЧленствеВСРО">'[1]Заявка на закупку'!$E$64</definedName>
    <definedName name="ТребованияКБезопасности" localSheetId="0">Заявка!#REF!</definedName>
    <definedName name="ТребованияКБезопасности">'[1]Заявка на закупку'!$E$52</definedName>
    <definedName name="Установление_требования_о_РД_03_495_02" localSheetId="0">Заявка!#REF!</definedName>
    <definedName name="Установление_требования_о_РД_03_495_02">'[1]Заявка на закупку'!#REF!</definedName>
    <definedName name="Установление_требования_о_РД_03_613_03" localSheetId="0">Заявка!#REF!</definedName>
    <definedName name="Установление_требования_о_РД_03_613_03">'[1]Заявка на закупку'!#REF!</definedName>
    <definedName name="Установление_требования_о_РД_03_614_03" localSheetId="0">Заявка!#REF!</definedName>
    <definedName name="Установление_требования_о_РД_03_614_03">'[1]Заявка на закупку'!#REF!</definedName>
    <definedName name="Установление_требования_о_РД_03_615_03" localSheetId="0">Заявка!#REF!</definedName>
    <definedName name="Установление_требования_о_РД_03_615_03">'[1]Заявка на закупку'!#REF!</definedName>
    <definedName name="УстановлениеТребованияОбОпыте" localSheetId="0">Заявка!#REF!</definedName>
    <definedName name="УстановлениеТребованияОбОпыте">'[1]Заявка на закупку'!#REF!</definedName>
    <definedName name="УстановлениеТребованияОКадрах" localSheetId="0">Заявка!#REF!</definedName>
    <definedName name="УстановлениеТребованияОКадрах">'[1]Заявка на закупку'!#REF!</definedName>
    <definedName name="Утверждающий" localSheetId="0">Заявка!#REF!</definedName>
    <definedName name="Утверждающий">'[1]Заявка на закупку'!$G$12</definedName>
    <definedName name="ФормаОплаты" localSheetId="0">Заявка!#REF!</definedName>
    <definedName name="ФормаОплаты">'[1]Заявка на закупку'!$G$46</definedName>
    <definedName name="ЦенаМатериаловЗаказчика" localSheetId="0">Заявка!#REF!</definedName>
    <definedName name="ЦенаМатериаловЗаказчика">'[1]Заявка на закупку'!$J$44</definedName>
    <definedName name="ЦенаМатериаловПодрядчика" localSheetId="0">Заявка!#REF!</definedName>
    <definedName name="ЦенаМатериаловПодрядчика">'[1]Заявка на закупку'!#REF!</definedName>
    <definedName name="ЭФ">'[1]&gt;&gt;&gt;  &gt;&gt;&gt;'!$A$2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5" l="1"/>
  <c r="B9" i="25"/>
  <c r="C9" i="24" l="1"/>
  <c r="B9" i="24"/>
  <c r="B10" i="24"/>
  <c r="C10" i="27"/>
  <c r="A10" i="27"/>
  <c r="A11" i="27"/>
  <c r="G14" i="2"/>
  <c r="C10" i="24" s="1"/>
  <c r="A7" i="26"/>
  <c r="A6" i="26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G18" i="2"/>
  <c r="C3" i="26" l="1"/>
  <c r="C3" i="27"/>
  <c r="C2" i="26"/>
  <c r="C2" i="27"/>
  <c r="C9" i="27" l="1"/>
  <c r="C11" i="27" s="1"/>
  <c r="A9" i="27"/>
  <c r="C6" i="27"/>
  <c r="C10" i="25" l="1"/>
  <c r="C5" i="2" l="1"/>
  <c r="C8" i="24" l="1"/>
  <c r="A6" i="27"/>
  <c r="C8" i="26" l="1"/>
  <c r="C7" i="26"/>
  <c r="C6" i="26"/>
  <c r="C8" i="27"/>
  <c r="C7" i="27"/>
  <c r="C4" i="25" l="1"/>
  <c r="C5" i="25"/>
  <c r="C6" i="25"/>
  <c r="B5" i="25"/>
  <c r="B6" i="25"/>
  <c r="A8" i="26"/>
  <c r="C6" i="24"/>
  <c r="C7" i="24"/>
  <c r="B6" i="24"/>
  <c r="B7" i="24"/>
  <c r="A8" i="27"/>
  <c r="A7" i="27"/>
  <c r="C18" i="26" l="1"/>
  <c r="C19" i="26" s="1"/>
  <c r="B4" i="25"/>
  <c r="C3" i="25"/>
  <c r="B3" i="25"/>
  <c r="C2" i="25"/>
  <c r="B2" i="25"/>
  <c r="D18" i="2"/>
  <c r="C5" i="24"/>
  <c r="B5" i="24"/>
  <c r="C4" i="24"/>
  <c r="C3" i="24"/>
  <c r="C2" i="24"/>
  <c r="B8" i="24"/>
  <c r="B3" i="24"/>
  <c r="B4" i="24"/>
  <c r="B2" i="24"/>
</calcChain>
</file>

<file path=xl/comments1.xml><?xml version="1.0" encoding="utf-8"?>
<comments xmlns="http://schemas.openxmlformats.org/spreadsheetml/2006/main">
  <authors>
    <author>Автор</author>
  </authors>
  <commentLis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Сооружения для передачи пар., ХОВ и возврата конденсата с уч. №1 ТЭЦ-9 на уч. ТЭЦ-9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Сооружения для передачи пар., ХОВ и возврата конденсата с уч. №1 ТЭЦ-9 на уч. ТЭЦ-9</t>
        </r>
      </text>
    </comment>
  </commentList>
</comments>
</file>

<file path=xl/sharedStrings.xml><?xml version="1.0" encoding="utf-8"?>
<sst xmlns="http://schemas.openxmlformats.org/spreadsheetml/2006/main" count="208" uniqueCount="178">
  <si>
    <t xml:space="preserve">Повторное использование формы ЗАПРЕЩЕНО! </t>
  </si>
  <si>
    <t>Наименование заказчика</t>
  </si>
  <si>
    <t>Предмет договора</t>
  </si>
  <si>
    <t>№</t>
  </si>
  <si>
    <t>Наименование участника</t>
  </si>
  <si>
    <t>ИНН</t>
  </si>
  <si>
    <t>Город</t>
  </si>
  <si>
    <t>Контактная эл. почта</t>
  </si>
  <si>
    <t>Контактный телефон</t>
  </si>
  <si>
    <t>Примечания</t>
  </si>
  <si>
    <t>Документ не подлежит публикации</t>
  </si>
  <si>
    <t xml:space="preserve">ООО «Эн+ Диджитал»  </t>
  </si>
  <si>
    <t>ООО "Инженерный центр "Иркутскэнерго"</t>
  </si>
  <si>
    <t xml:space="preserve">Условия оплаты </t>
  </si>
  <si>
    <t>Планируемый срок работ (услуг)</t>
  </si>
  <si>
    <t>Лукашова Екатерина Александровна</t>
  </si>
  <si>
    <t>Ходонович Эльвира Сергеевна</t>
  </si>
  <si>
    <t>Добежина Наталья Леонидовна</t>
  </si>
  <si>
    <t>Засыпкина Лариса Васильевна</t>
  </si>
  <si>
    <t>Яковлев Михаил Артемович</t>
  </si>
  <si>
    <t>Спирин Илья Артемович</t>
  </si>
  <si>
    <t>Фурсов Константин Игоревич</t>
  </si>
  <si>
    <t xml:space="preserve">Белизова Анастасия Сергеевна </t>
  </si>
  <si>
    <t>Овчаркин Артём Сергеевич</t>
  </si>
  <si>
    <t>Лапыренок Надежда Владимировна</t>
  </si>
  <si>
    <t>Электронная торговая площадка</t>
  </si>
  <si>
    <t xml:space="preserve">Сайт организатора </t>
  </si>
  <si>
    <t xml:space="preserve">Результаты мониторинга рынка </t>
  </si>
  <si>
    <t>Публикация</t>
  </si>
  <si>
    <t>Приложения к заявке</t>
  </si>
  <si>
    <t>Цель мониторинга</t>
  </si>
  <si>
    <t>Определение НМЦД</t>
  </si>
  <si>
    <t>Определение потенциальных участников закупки</t>
  </si>
  <si>
    <t>Не определена</t>
  </si>
  <si>
    <t>НДС не облагается</t>
  </si>
  <si>
    <t>без учета НДС</t>
  </si>
  <si>
    <t>Спарк-маркетинг</t>
  </si>
  <si>
    <t>ЕИС</t>
  </si>
  <si>
    <t>2GIS</t>
  </si>
  <si>
    <t xml:space="preserve">Иные открытые источники </t>
  </si>
  <si>
    <t xml:space="preserve">Лукащук Максим Игоревич </t>
  </si>
  <si>
    <t xml:space="preserve">Захаров Илья Николаевич </t>
  </si>
  <si>
    <t xml:space="preserve">Ефремов Дмитрий Максимович </t>
  </si>
  <si>
    <t xml:space="preserve">База поставщиков </t>
  </si>
  <si>
    <t>Потенциальный участник закупки</t>
  </si>
  <si>
    <t>Заявлено устно</t>
  </si>
  <si>
    <t>Представлено по эл. почте</t>
  </si>
  <si>
    <t xml:space="preserve"> - </t>
  </si>
  <si>
    <t>ЗАЯВКА на проведение мониторинга (анализа) рынка</t>
  </si>
  <si>
    <t>№ п.п.</t>
  </si>
  <si>
    <t>Наименование участника, ИНН</t>
  </si>
  <si>
    <t>Условия мониторинга</t>
  </si>
  <si>
    <t>Предложение на мониторинг</t>
  </si>
  <si>
    <t>(условия мониторинга приняты)</t>
  </si>
  <si>
    <t>Участник мониторинга</t>
  </si>
  <si>
    <t xml:space="preserve">Наименование организации </t>
  </si>
  <si>
    <t>Местонахождение</t>
  </si>
  <si>
    <t>КПП</t>
  </si>
  <si>
    <t>Коммерческие параметры предложения</t>
  </si>
  <si>
    <t>Значение</t>
  </si>
  <si>
    <t>Предложенная цена без учета НДС, руб</t>
  </si>
  <si>
    <t>Предложенная цена с учетом НДС, руб</t>
  </si>
  <si>
    <r>
      <t xml:space="preserve">Получатели предложения - </t>
    </r>
    <r>
      <rPr>
        <b/>
        <i/>
        <sz val="12"/>
        <color theme="1"/>
        <rFont val="PT Sans"/>
        <charset val="204"/>
      </rPr>
      <t>куратор Организатора</t>
    </r>
  </si>
  <si>
    <t>Окончание приема предложений</t>
  </si>
  <si>
    <t>Уважаемые участники! Будем  рады получить от вас дополнительную информацию, комментарии в отношении настоящего мониторинга</t>
  </si>
  <si>
    <t>Настоящим выражаем намерения принять участие в закупочной процедуре, которая будет организована в результате мониторинга. Настоящие намерения не являются офертой.</t>
  </si>
  <si>
    <t>Ответ не представлен</t>
  </si>
  <si>
    <t xml:space="preserve">Получен отказ. Причина не заявлена </t>
  </si>
  <si>
    <t>Получен отказ. Причина …</t>
  </si>
  <si>
    <t>ООО "X", ИНН…</t>
  </si>
  <si>
    <t>ООО "Y", ИНН…</t>
  </si>
  <si>
    <t>ООО "Z", ИНН…</t>
  </si>
  <si>
    <t>….</t>
  </si>
  <si>
    <t>ООО "A", ИНН…</t>
  </si>
  <si>
    <t>ООО "B", ИНН…</t>
  </si>
  <si>
    <t>ООО "C", ИНН…</t>
  </si>
  <si>
    <t xml:space="preserve">Настоящим выражаем отсутствие интереса принять участие в закупочной процедуре, которая будет организована в результате мониторинга. </t>
  </si>
  <si>
    <t>Должность, ФИО руководителя организации участника мониторинга</t>
  </si>
  <si>
    <t>Срок проведения мониторинга, раб дн</t>
  </si>
  <si>
    <t>Заинтересованы</t>
  </si>
  <si>
    <t xml:space="preserve">Не заинтересованы </t>
  </si>
  <si>
    <t>Детализация информации</t>
  </si>
  <si>
    <t xml:space="preserve">Оплата в течение 60 дней (субъектам СМСП - в течение 15 рабочих дней) после закрытия актов выполненных работ, оказанных услуг </t>
  </si>
  <si>
    <t>ПАО "Иркутскэнерго"</t>
  </si>
  <si>
    <t>ООО "Байкальская энергетическая компания"</t>
  </si>
  <si>
    <t xml:space="preserve">АО "Байкалэнерго" </t>
  </si>
  <si>
    <t>ООО «Евросибэнерго-Тепловая энергия"</t>
  </si>
  <si>
    <t>ООО «Евросибэнерго-Гидрогенерация»</t>
  </si>
  <si>
    <t>АО "ГЭС-ремонт"</t>
  </si>
  <si>
    <t>ООО "ГЭС - Инжиниринг"</t>
  </si>
  <si>
    <t xml:space="preserve">ООО "ЕСЭ-Инжиниринг" </t>
  </si>
  <si>
    <t>ООО "МЭП"</t>
  </si>
  <si>
    <t>ООО "СТРОЙСЕРВИС"</t>
  </si>
  <si>
    <t xml:space="preserve">ООО «Торговый дом "ЕвроСибЭнерго" </t>
  </si>
  <si>
    <t>АНО "ХК "Байкал-Энергия"</t>
  </si>
  <si>
    <t xml:space="preserve">Куратор Организатора </t>
  </si>
  <si>
    <t>Предложенная цена руб., без учета НДС</t>
  </si>
  <si>
    <t>lukashova_ea@irkutskenergo.ru</t>
  </si>
  <si>
    <t>8 3952 794-404</t>
  </si>
  <si>
    <t>yakovlev_ma@irkutskenergo.ru</t>
  </si>
  <si>
    <t>8 3952 792-149</t>
  </si>
  <si>
    <t>hodonovich@irkutskenergo.ru</t>
  </si>
  <si>
    <t>8 3952 794-435</t>
  </si>
  <si>
    <t>zasipkina_lv@irkutskenergo.ru</t>
  </si>
  <si>
    <t>8 3952 792-199</t>
  </si>
  <si>
    <t>belizova-as@irkutskenergo.ru</t>
  </si>
  <si>
    <t xml:space="preserve">8 3952 792-221 </t>
  </si>
  <si>
    <t>spirin_ia@irkutskenergo.ru</t>
  </si>
  <si>
    <t>8 3952 794-406</t>
  </si>
  <si>
    <t>dobezhina_nl@irkutskenergo.ru</t>
  </si>
  <si>
    <t>8 3952 792-188</t>
  </si>
  <si>
    <t>LapyrenokNV@irkutskenergo.ru</t>
  </si>
  <si>
    <t>8 3952 794-490</t>
  </si>
  <si>
    <t xml:space="preserve">fursov_ki@irkutskenergo.ru </t>
  </si>
  <si>
    <t>8 3952 792-265</t>
  </si>
  <si>
    <t>OvcharkinAS@irkutskenergo.ru</t>
  </si>
  <si>
    <t>8 3952 794-408</t>
  </si>
  <si>
    <t>LukashchukMI@irkutskenergo.ru</t>
  </si>
  <si>
    <t>8 3952 792-153</t>
  </si>
  <si>
    <t>ZakharovIN@irkutskenergo.ru</t>
  </si>
  <si>
    <t>8 3952 794-499</t>
  </si>
  <si>
    <t>EfremovDM@irkutskenergo.ru</t>
  </si>
  <si>
    <t>8 3952 794-498</t>
  </si>
  <si>
    <t>Куратор</t>
  </si>
  <si>
    <t>Почта</t>
  </si>
  <si>
    <t>Телефон</t>
  </si>
  <si>
    <t>ООО "Иркутскэнергоремонт"</t>
  </si>
  <si>
    <t>ф</t>
  </si>
  <si>
    <t>ДПМ Ново-Иркутская ТЭЦ: «Замена барабана, поверхностей нагрева, перепускных трубопроводов, ЗУУ котла ст. №2 + ВО»; «Замена барабана, поверхностей нагрева, перепускных трубопроводов, ЗУУ котла ст. №1, строительство градирни, замена турбогенератора ст.№4»»</t>
  </si>
  <si>
    <t>ДПМ ТЭЦ-6: «Модернизация турбины ст.№1 с заменой ЦВД (установка ЦВД от ПТ-80) с увеличением мощности до 65 МВт. Замена топочных экранов, ЗУУ котлоагрегата ст.№3»</t>
  </si>
  <si>
    <t xml:space="preserve">ДПМ ТЭЦ-9: «Замена барабана, поверхностей нагрева, перепускных трубопроводов </t>
  </si>
  <si>
    <t>ДПМ ТЭЦ-10: «Замена поверхностей нагрева, пароперегревателя, перепускных трубопроводов по пароводяному тракту с арматурой котлоагрегатов ст.№ 2,16,13,10; замена турбогенератора №2,8,7,5»</t>
  </si>
  <si>
    <t>ДПМ ТЭЦ-11: «Замена барабана, поверхностей нагрева, перепускных трубопроводов котлоагрегата ст.№3»</t>
  </si>
  <si>
    <t>ДПМ Усть-Илимская ТЭЦ: «Замена барабана, поверхностей нагрева, перепускных трубопроводов, ЗУУ котлоагрегата ст. №1 с привязкой к ТА №3 (ЭФ)»</t>
  </si>
  <si>
    <t>ЕСЭ-ГГ Строительство Сегозерской малой ГЭС</t>
  </si>
  <si>
    <t xml:space="preserve">ПАО ИЭ Строительство НПС «Правобережная» и ПС РКК-2 </t>
  </si>
  <si>
    <t>ТЭЦ-б "Перевод ТЭЦ-7 на природный газ" (ПИР)</t>
  </si>
  <si>
    <t>ТЭЦ-б "Оптимизация теплоснабжения центрального района г. Братска"</t>
  </si>
  <si>
    <t>ТЭЦ-б "Производство жидкой двуокиси углерода из дымовых газов" (ПИР и СМР)</t>
  </si>
  <si>
    <t>ТЭЦ-9 Реконструкция схемы теплоснабжения с переводом тепловой нагрузки участка №1 на участок ТЭЦ-9 (2-й этап)</t>
  </si>
  <si>
    <t>Подразделение  заказчика</t>
  </si>
  <si>
    <t xml:space="preserve">Исполнитель подразделения заказчика </t>
  </si>
  <si>
    <t>Определение НМЦД и потенциальных участников закупки</t>
  </si>
  <si>
    <t xml:space="preserve">Руководитель исполнителя подразделения заказчика </t>
  </si>
  <si>
    <t>Наименование проекта (программы, мероприятия) в рамках которого проводится закупка</t>
  </si>
  <si>
    <t>Перечень участников рекомендованных заказчиком</t>
  </si>
  <si>
    <t>Цена без учета НДС, руб</t>
  </si>
  <si>
    <t>Цена с учетом НДС, руб</t>
  </si>
  <si>
    <t>Сумма НДС, рублей</t>
  </si>
  <si>
    <t>Сумма НДС, руб</t>
  </si>
  <si>
    <t>ООО "Иркутские коммунальные системы"</t>
  </si>
  <si>
    <t>ООО «Саяногорские коммунальные системы»</t>
  </si>
  <si>
    <t xml:space="preserve">ОБП "Саяногорские тепловые сети" </t>
  </si>
  <si>
    <t>ООО «Хакасские коммунальные системы»</t>
  </si>
  <si>
    <t>ООО "Иркутскэнергопроект"</t>
  </si>
  <si>
    <t>Средняя цена по результатам мониторинга</t>
  </si>
  <si>
    <r>
      <t xml:space="preserve">Получатель предложения - </t>
    </r>
    <r>
      <rPr>
        <b/>
        <i/>
        <sz val="12"/>
        <color theme="1"/>
        <rFont val="Calibri"/>
        <family val="2"/>
        <charset val="204"/>
        <scheme val="minor"/>
      </rPr>
      <t>куратор Организатора</t>
    </r>
  </si>
  <si>
    <t>Голубева Ирина Викторовна</t>
  </si>
  <si>
    <t>golubeva_iv@irkutskenergo.ru</t>
  </si>
  <si>
    <t xml:space="preserve">8(3952) 792-088 </t>
  </si>
  <si>
    <t>Лопух Артем Иванович</t>
  </si>
  <si>
    <t>lopuh-ai@irkutskenergo.ru</t>
  </si>
  <si>
    <t xml:space="preserve">8(3952) 792-244 </t>
  </si>
  <si>
    <t>Ярославцев Василий Александрович</t>
  </si>
  <si>
    <t>Бондарович Константин Иванович</t>
  </si>
  <si>
    <t>Капитальный ремонт гидроагрегата №1 (инв. №59007749; инв. №59008383) Ондской ГЭС</t>
  </si>
  <si>
    <t>Капитальный ремонт гидроагрегата с выемкой ротора генератора, вала и рабочего колеса турбины.</t>
  </si>
  <si>
    <t>С даты заключения договора по 23.04.2021 г.</t>
  </si>
  <si>
    <t>ООО "ТГК-Сервис"</t>
  </si>
  <si>
    <t>7841430614</t>
  </si>
  <si>
    <t>Санкт – Петербург</t>
  </si>
  <si>
    <t>office@tgcs.ru</t>
  </si>
  <si>
    <t>8(812)677-5400</t>
  </si>
  <si>
    <t>ООО "ГидроСпецЭлектроМонтаж"</t>
  </si>
  <si>
    <t>9717019869</t>
  </si>
  <si>
    <t>Москва</t>
  </si>
  <si>
    <t>gsem2016@yandex.ru</t>
  </si>
  <si>
    <t xml:space="preserve">8(495)766-0755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</si>
</sst>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0;[Red]#,##0.00"/>
  </numFmts>
  <fonts count="40">
    <font>
      <sz val="11"/>
      <color theme="1"/>
      <name val="Calibri"/>
      <family val="2"/>
      <scheme val="minor"/>
    </font>
    <font>
      <b/>
      <sz val="10"/>
      <color theme="1"/>
      <name val="PT Sans"/>
      <family val="2"/>
      <charset val="204"/>
    </font>
    <font>
      <b/>
      <sz val="14"/>
      <color theme="1"/>
      <name val="PT Sans Captio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PT Sans Caption"/>
      <family val="2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2"/>
      <color indexed="8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color theme="1"/>
      <name val="PT Sans"/>
      <family val="2"/>
      <charset val="204"/>
    </font>
    <font>
      <b/>
      <i/>
      <sz val="12"/>
      <color theme="1"/>
      <name val="PT Sans"/>
      <charset val="204"/>
    </font>
    <font>
      <sz val="12"/>
      <color theme="1"/>
      <name val="Calibri"/>
      <family val="2"/>
      <scheme val="minor"/>
    </font>
    <font>
      <i/>
      <sz val="12"/>
      <color theme="1"/>
      <name val="PT Sans"/>
      <charset val="204"/>
    </font>
    <font>
      <b/>
      <sz val="12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2"/>
      <color theme="1"/>
      <name val="PT Sans"/>
      <charset val="204"/>
    </font>
    <font>
      <sz val="14"/>
      <color theme="1"/>
      <name val="PT Sans"/>
      <charset val="204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PT Sans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color indexed="1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2"/>
      <color theme="0" tint="-0.249977111117893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theme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 style="thin">
        <color theme="1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 applyFill="0" applyBorder="0">
      <alignment horizontal="left" vertical="center"/>
    </xf>
    <xf numFmtId="0" fontId="4" fillId="0" borderId="0" applyNumberFormat="0" applyFill="0" applyBorder="0" applyProtection="0">
      <alignment horizontal="left" vertical="center"/>
    </xf>
    <xf numFmtId="0" fontId="1" fillId="0" borderId="0" applyFill="0" applyBorder="0" applyProtection="0">
      <alignment horizontal="left" vertical="center"/>
    </xf>
    <xf numFmtId="0" fontId="1" fillId="0" borderId="0" applyNumberFormat="0" applyFill="0" applyBorder="0" applyProtection="0">
      <alignment horizontal="left" vertical="center"/>
    </xf>
    <xf numFmtId="0" fontId="5" fillId="0" borderId="0"/>
    <xf numFmtId="0" fontId="6" fillId="0" borderId="0"/>
    <xf numFmtId="0" fontId="6" fillId="0" borderId="0"/>
    <xf numFmtId="0" fontId="25" fillId="0" borderId="0" applyNumberFormat="0" applyFill="0" applyBorder="0" applyAlignment="0" applyProtection="0"/>
    <xf numFmtId="0" fontId="26" fillId="0" borderId="0"/>
  </cellStyleXfs>
  <cellXfs count="149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left" vertical="center" wrapText="1"/>
    </xf>
    <xf numFmtId="0" fontId="15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vertical="center" wrapText="1"/>
    </xf>
    <xf numFmtId="0" fontId="15" fillId="0" borderId="0" xfId="0" applyNumberFormat="1" applyFont="1" applyAlignment="1">
      <alignment horizontal="left" vertical="center" wrapText="1"/>
    </xf>
    <xf numFmtId="0" fontId="19" fillId="0" borderId="0" xfId="0" applyNumberFormat="1" applyFont="1" applyBorder="1" applyAlignment="1" applyProtection="1">
      <alignment horizontal="left" vertical="center" wrapText="1"/>
      <protection locked="0"/>
    </xf>
    <xf numFmtId="0" fontId="22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left" vertical="center" wrapText="1"/>
    </xf>
    <xf numFmtId="0" fontId="19" fillId="0" borderId="0" xfId="0" applyNumberFormat="1" applyFont="1" applyBorder="1" applyAlignment="1">
      <alignment horizontal="left" vertical="center" wrapText="1"/>
    </xf>
    <xf numFmtId="0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0" applyNumberFormat="1" applyFont="1" applyBorder="1" applyAlignment="1">
      <alignment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23" fillId="0" borderId="0" xfId="0" applyNumberFormat="1" applyFont="1" applyAlignment="1">
      <alignment vertical="center" wrapText="1"/>
    </xf>
    <xf numFmtId="0" fontId="9" fillId="2" borderId="0" xfId="0" applyFont="1" applyFill="1" applyAlignment="1" applyProtection="1">
      <alignment horizontal="left" vertical="top" wrapText="1"/>
      <protection locked="0"/>
    </xf>
    <xf numFmtId="49" fontId="9" fillId="2" borderId="0" xfId="0" applyNumberFormat="1" applyFont="1" applyFill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top" wrapText="1"/>
    </xf>
    <xf numFmtId="0" fontId="19" fillId="0" borderId="0" xfId="0" applyFont="1" applyFill="1" applyBorder="1" applyAlignment="1">
      <alignment vertical="top" wrapText="1"/>
    </xf>
    <xf numFmtId="0" fontId="7" fillId="2" borderId="11" xfId="6" applyFont="1" applyFill="1" applyBorder="1" applyAlignment="1">
      <alignment horizontal="left" vertical="top" wrapText="1"/>
    </xf>
    <xf numFmtId="0" fontId="27" fillId="2" borderId="11" xfId="9" applyFont="1" applyFill="1" applyBorder="1" applyAlignment="1">
      <alignment horizontal="left" vertical="top" wrapText="1"/>
    </xf>
    <xf numFmtId="0" fontId="28" fillId="2" borderId="11" xfId="8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7" fillId="2" borderId="11" xfId="7" applyFont="1" applyFill="1" applyBorder="1" applyAlignment="1">
      <alignment horizontal="left" vertical="top" wrapText="1"/>
    </xf>
    <xf numFmtId="14" fontId="9" fillId="2" borderId="11" xfId="0" applyNumberFormat="1" applyFont="1" applyFill="1" applyBorder="1" applyAlignment="1">
      <alignment horizontal="left" vertical="top" wrapText="1"/>
    </xf>
    <xf numFmtId="0" fontId="25" fillId="2" borderId="11" xfId="8" applyFill="1" applyBorder="1" applyAlignment="1">
      <alignment horizontal="left" vertical="top" wrapText="1"/>
    </xf>
    <xf numFmtId="164" fontId="16" fillId="2" borderId="0" xfId="0" applyNumberFormat="1" applyFont="1" applyFill="1" applyBorder="1" applyAlignment="1" applyProtection="1">
      <alignment vertical="center" wrapText="1"/>
      <protection locked="0"/>
    </xf>
    <xf numFmtId="164" fontId="14" fillId="2" borderId="0" xfId="0" applyNumberFormat="1" applyFont="1" applyFill="1" applyBorder="1" applyAlignment="1" applyProtection="1">
      <alignment vertical="center" wrapText="1"/>
      <protection locked="0"/>
    </xf>
    <xf numFmtId="0" fontId="0" fillId="2" borderId="13" xfId="0" applyFont="1" applyFill="1" applyBorder="1" applyAlignment="1">
      <alignment horizontal="left" vertical="top" wrapText="1"/>
    </xf>
    <xf numFmtId="0" fontId="28" fillId="2" borderId="13" xfId="8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horizontal="left" vertical="top" wrapText="1"/>
    </xf>
    <xf numFmtId="164" fontId="16" fillId="2" borderId="0" xfId="0" applyNumberFormat="1" applyFont="1" applyFill="1" applyBorder="1" applyAlignment="1" applyProtection="1">
      <alignment vertical="center" wrapText="1"/>
    </xf>
    <xf numFmtId="0" fontId="0" fillId="0" borderId="0" xfId="0" applyAlignment="1">
      <alignment vertical="top" wrapText="1"/>
    </xf>
    <xf numFmtId="0" fontId="0" fillId="0" borderId="9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29" fillId="0" borderId="11" xfId="0" applyFont="1" applyBorder="1" applyAlignment="1">
      <alignment vertical="center" wrapText="1"/>
    </xf>
    <xf numFmtId="0" fontId="29" fillId="0" borderId="11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0" fontId="9" fillId="2" borderId="1" xfId="0" applyFont="1" applyFill="1" applyBorder="1" applyAlignment="1" applyProtection="1">
      <alignment horizontal="left" vertical="top" wrapText="1"/>
      <protection locked="0"/>
    </xf>
    <xf numFmtId="49" fontId="9" fillId="2" borderId="1" xfId="0" applyNumberFormat="1" applyFont="1" applyFill="1" applyBorder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center" vertical="center" wrapText="1"/>
    </xf>
    <xf numFmtId="165" fontId="20" fillId="2" borderId="0" xfId="0" applyNumberFormat="1" applyFont="1" applyFill="1" applyBorder="1" applyAlignment="1" applyProtection="1">
      <alignment horizontal="left" vertical="center" wrapText="1"/>
    </xf>
    <xf numFmtId="165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</xf>
    <xf numFmtId="0" fontId="34" fillId="2" borderId="0" xfId="0" applyFont="1" applyFill="1" applyAlignment="1" applyProtection="1">
      <alignment horizontal="center" vertical="center" wrapText="1"/>
    </xf>
    <xf numFmtId="0" fontId="35" fillId="2" borderId="0" xfId="0" applyFont="1" applyFill="1" applyBorder="1" applyAlignment="1" applyProtection="1">
      <alignment vertical="center" wrapText="1"/>
      <protection locked="0"/>
    </xf>
    <xf numFmtId="0" fontId="36" fillId="2" borderId="0" xfId="0" applyFont="1" applyFill="1" applyAlignment="1" applyProtection="1">
      <alignment horizontal="left" vertical="center" wrapText="1"/>
      <protection locked="0"/>
    </xf>
    <xf numFmtId="0" fontId="36" fillId="2" borderId="0" xfId="0" applyFont="1" applyFill="1" applyAlignment="1" applyProtection="1">
      <alignment horizontal="center" vertical="center" wrapText="1"/>
    </xf>
    <xf numFmtId="1" fontId="9" fillId="2" borderId="1" xfId="3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 applyProtection="1">
      <alignment vertical="top" wrapText="1"/>
    </xf>
    <xf numFmtId="1" fontId="9" fillId="2" borderId="0" xfId="0" applyNumberFormat="1" applyFont="1" applyFill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left" vertical="center" wrapText="1"/>
      <protection locked="0"/>
    </xf>
    <xf numFmtId="0" fontId="37" fillId="2" borderId="0" xfId="0" applyFont="1" applyFill="1" applyBorder="1" applyAlignment="1" applyProtection="1">
      <alignment horizontal="left" vertical="center" wrapText="1"/>
      <protection locked="0"/>
    </xf>
    <xf numFmtId="0" fontId="37" fillId="2" borderId="0" xfId="0" applyFont="1" applyFill="1" applyAlignment="1" applyProtection="1">
      <alignment horizontal="left" vertical="center" wrapText="1"/>
      <protection locked="0"/>
    </xf>
    <xf numFmtId="2" fontId="11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top" wrapText="1"/>
    </xf>
    <xf numFmtId="164" fontId="37" fillId="2" borderId="0" xfId="0" applyNumberFormat="1" applyFont="1" applyFill="1" applyBorder="1" applyAlignment="1" applyProtection="1">
      <alignment vertical="center" wrapText="1"/>
      <protection locked="0"/>
    </xf>
    <xf numFmtId="0" fontId="9" fillId="0" borderId="0" xfId="0" applyNumberFormat="1" applyFont="1" applyBorder="1" applyAlignment="1">
      <alignment vertical="center" wrapText="1"/>
    </xf>
    <xf numFmtId="164" fontId="32" fillId="2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 applyProtection="1">
      <alignment vertical="center" wrapText="1"/>
    </xf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NumberFormat="1" applyFont="1" applyBorder="1" applyAlignment="1" applyProtection="1">
      <alignment vertical="center" wrapText="1"/>
      <protection locked="0"/>
    </xf>
    <xf numFmtId="0" fontId="39" fillId="2" borderId="13" xfId="0" applyFont="1" applyFill="1" applyBorder="1" applyAlignment="1">
      <alignment horizontal="left" vertical="top" wrapText="1"/>
    </xf>
    <xf numFmtId="0" fontId="25" fillId="2" borderId="13" xfId="8" applyFill="1" applyBorder="1" applyAlignment="1">
      <alignment horizontal="left" vertical="top" wrapText="1"/>
    </xf>
    <xf numFmtId="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left" vertical="center"/>
      <protection locked="0"/>
    </xf>
    <xf numFmtId="165" fontId="20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0" xfId="0" applyNumberFormat="1" applyFont="1" applyBorder="1" applyAlignment="1" applyProtection="1">
      <alignment vertical="center" wrapText="1"/>
      <protection locked="0"/>
    </xf>
    <xf numFmtId="0" fontId="25" fillId="2" borderId="1" xfId="8" applyFill="1" applyBorder="1" applyAlignment="1" applyProtection="1">
      <alignment horizontal="left" vertical="top" wrapText="1"/>
      <protection locked="0"/>
    </xf>
    <xf numFmtId="0" fontId="37" fillId="2" borderId="0" xfId="0" applyFont="1" applyFill="1" applyBorder="1" applyAlignment="1" applyProtection="1">
      <alignment horizontal="left" vertical="center" wrapText="1"/>
      <protection locked="0"/>
    </xf>
    <xf numFmtId="0" fontId="35" fillId="2" borderId="0" xfId="0" applyFont="1" applyFill="1" applyBorder="1" applyAlignment="1" applyProtection="1">
      <alignment horizontal="right" vertical="center" wrapText="1"/>
      <protection locked="0"/>
    </xf>
    <xf numFmtId="0" fontId="9" fillId="2" borderId="3" xfId="0" applyFont="1" applyFill="1" applyBorder="1" applyAlignment="1" applyProtection="1">
      <alignment horizontal="left" vertical="center" wrapText="1"/>
      <protection hidden="1"/>
    </xf>
    <xf numFmtId="0" fontId="9" fillId="2" borderId="12" xfId="0" applyFont="1" applyFill="1" applyBorder="1" applyAlignment="1" applyProtection="1">
      <alignment horizontal="left" vertical="center" wrapText="1"/>
      <protection hidden="1"/>
    </xf>
    <xf numFmtId="4" fontId="9" fillId="2" borderId="8" xfId="0" applyNumberFormat="1" applyFont="1" applyFill="1" applyBorder="1" applyAlignment="1" applyProtection="1">
      <alignment horizontal="left" vertical="center" wrapText="1"/>
      <protection locked="0"/>
    </xf>
    <xf numFmtId="4" fontId="9" fillId="2" borderId="5" xfId="0" applyNumberFormat="1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hidden="1"/>
    </xf>
    <xf numFmtId="164" fontId="32" fillId="2" borderId="8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5" xfId="0" applyNumberFormat="1" applyFont="1" applyFill="1" applyBorder="1" applyAlignment="1" applyProtection="1">
      <alignment horizontal="left" vertical="center" wrapText="1"/>
      <protection locked="0"/>
    </xf>
    <xf numFmtId="0" fontId="9" fillId="2" borderId="4" xfId="0" applyFont="1" applyFill="1" applyBorder="1" applyAlignment="1" applyProtection="1">
      <alignment horizontal="left" vertical="center" wrapText="1"/>
      <protection locked="0"/>
    </xf>
    <xf numFmtId="0" fontId="9" fillId="2" borderId="12" xfId="0" applyFont="1" applyFill="1" applyBorder="1" applyAlignment="1" applyProtection="1">
      <alignment horizontal="left" vertical="center" wrapText="1"/>
      <protection locked="0"/>
    </xf>
    <xf numFmtId="0" fontId="33" fillId="2" borderId="0" xfId="0" applyFont="1" applyFill="1" applyBorder="1" applyAlignment="1" applyProtection="1">
      <alignment horizontal="center" vertical="center" wrapText="1"/>
      <protection hidden="1"/>
    </xf>
    <xf numFmtId="164" fontId="32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12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0" xfId="0" applyFont="1" applyFill="1" applyBorder="1" applyAlignment="1" applyProtection="1">
      <alignment horizontal="center" vertical="center" wrapText="1"/>
      <protection locked="0"/>
    </xf>
    <xf numFmtId="4" fontId="9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3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3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center" vertical="center" wrapText="1"/>
    </xf>
    <xf numFmtId="0" fontId="37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left" vertical="center" wrapText="1"/>
    </xf>
    <xf numFmtId="0" fontId="37" fillId="2" borderId="0" xfId="0" applyNumberFormat="1" applyFont="1" applyFill="1" applyBorder="1" applyAlignment="1">
      <alignment horizontal="right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horizontal="center" vertical="center" wrapText="1"/>
    </xf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NumberFormat="1" applyFont="1" applyBorder="1" applyAlignment="1" applyProtection="1">
      <alignment horizontal="left" vertical="center" wrapText="1"/>
      <protection locked="0"/>
    </xf>
    <xf numFmtId="0" fontId="16" fillId="2" borderId="0" xfId="0" applyNumberFormat="1" applyFont="1" applyFill="1" applyBorder="1" applyAlignment="1">
      <alignment horizontal="right" vertical="center" wrapText="1"/>
    </xf>
    <xf numFmtId="0" fontId="18" fillId="2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left" vertical="center" wrapText="1"/>
    </xf>
    <xf numFmtId="0" fontId="13" fillId="2" borderId="0" xfId="0" applyNumberFormat="1" applyFont="1" applyFill="1" applyBorder="1" applyAlignment="1">
      <alignment horizontal="right" vertical="center" wrapText="1"/>
    </xf>
    <xf numFmtId="0" fontId="19" fillId="0" borderId="0" xfId="0" applyNumberFormat="1" applyFont="1" applyFill="1" applyBorder="1" applyAlignment="1">
      <alignment horizontal="righ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14" fillId="2" borderId="0" xfId="0" applyNumberFormat="1" applyFont="1" applyFill="1" applyBorder="1" applyAlignment="1">
      <alignment horizontal="left" vertical="center" wrapText="1"/>
    </xf>
    <xf numFmtId="0" fontId="19" fillId="3" borderId="0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Border="1" applyAlignment="1">
      <alignment horizontal="righ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0" fontId="38" fillId="3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8" fillId="3" borderId="0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left" vertical="center"/>
      <protection locked="0"/>
    </xf>
  </cellXfs>
  <cellStyles count="10">
    <cellStyle name="№" xfId="3"/>
    <cellStyle name="Гиперссылка" xfId="8" builtinId="8"/>
    <cellStyle name="Заголовок раздела" xfId="2"/>
    <cellStyle name="Заголовок таблицы" xfId="4"/>
    <cellStyle name="Обычный" xfId="0" builtinId="0"/>
    <cellStyle name="Обычный 28" xfId="7"/>
    <cellStyle name="Обычный 4" xfId="5"/>
    <cellStyle name="Обычный 7" xfId="6"/>
    <cellStyle name="Обычный_Лист1" xfId="9"/>
    <cellStyle name="Титул" xfId="1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ont>
        <i val="0"/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165" formatCode="#,##0.00;[Red]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dotted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auto="1"/>
        </left>
        <right style="dotted">
          <color auto="1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FF"/>
      <color rgb="FFFFF6DD"/>
      <color rgb="FFF4FAD2"/>
      <color rgb="FFF9FCD0"/>
      <color rgb="FFFD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55;&#1086;%20223%20&#1060;&#1086;&#1088;&#1084;&#1072;%20&#1079;&#1072;&#1103;&#1074;&#1082;&#1080;%20&#1085;&#1072;%20&#1086;&#1088;&#1075;&#1072;&#1085;&#1080;&#1079;&#1072;&#1094;&#1080;&#1102;%20&#1079;&#1072;&#1082;&#1091;&#1087;&#1082;&#1080;%20(14.10.19).xlt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45;&#1044;%20&#1055;%20&#1060;&#1086;&#1088;&#1084;&#1072;%20&#1079;&#1072;&#1103;&#1074;&#1082;&#1080;%20&#1085;&#1072;%20&#1086;&#1088;&#1075;&#1072;&#1085;&#1080;&#1079;&#1072;&#1094;&#1080;&#1102;%20&#1079;&#1072;&#1082;&#1091;&#1087;&#1082;&#1080;%20(15.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103;&#1074;&#1082;&#1072;%20&#1084;&#1086;&#1085;&#1080;&#1090;&#1086;&#1088;&#1080;&#1085;&#1075;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103;&#1074;&#1082;&#1072;%20&#1085;&#1072;%20&#1079;&#1072;&#1082;&#1091;&#1087;&#1082;&#1091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мониторинг"/>
      <sheetName val="Конкурентный лист"/>
      <sheetName val="Рекомендуемые участники"/>
      <sheetName val="Заявка на закупку"/>
      <sheetName val="Обоснование закупки у ЕП"/>
      <sheetName val="Решение о закупке у ЕП"/>
      <sheetName val="Основания закупки у ЕП"/>
      <sheetName val="Способы закупки"/>
      <sheetName val="Лист1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к участию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&gt;&gt;&gt;  &gt;&gt;&gt;"/>
      <sheetName val="Лист2"/>
      <sheetName val="Лист3"/>
      <sheetName val="Доп. требования"/>
      <sheetName val="||| транзит-выбор |||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  <sheetName val="По 223 Форма заявки на организа"/>
    </sheetNames>
    <sheetDataSet>
      <sheetData sheetId="0"/>
      <sheetData sheetId="1"/>
      <sheetData sheetId="2"/>
      <sheetData sheetId="3">
        <row r="2">
          <cell r="A2" t="str">
            <v xml:space="preserve"> β</v>
          </cell>
          <cell r="B2">
            <v>21</v>
          </cell>
        </row>
        <row r="8">
          <cell r="G8" t="str">
            <v/>
          </cell>
        </row>
        <row r="11">
          <cell r="G11">
            <v>7</v>
          </cell>
          <cell r="H11">
            <v>3952</v>
          </cell>
        </row>
        <row r="16">
          <cell r="G16" t="str">
            <v>Отдел выбора подрядчиков для генерирующих компаний</v>
          </cell>
        </row>
        <row r="18">
          <cell r="G18" t="str">
            <v/>
          </cell>
        </row>
        <row r="19">
          <cell r="G19" t="str">
            <v/>
          </cell>
        </row>
        <row r="21">
          <cell r="G21" t="str">
            <v>План закупок не по 223-ФЗ</v>
          </cell>
        </row>
        <row r="31">
          <cell r="G31">
            <v>7</v>
          </cell>
        </row>
        <row r="35">
          <cell r="G35" t="str">
            <v>Соглашается</v>
          </cell>
        </row>
        <row r="38">
          <cell r="G38" t="str">
            <v/>
          </cell>
        </row>
        <row r="39">
          <cell r="G39" t="str">
            <v xml:space="preserve">С даты заключения договора по </v>
          </cell>
        </row>
        <row r="41">
          <cell r="G41" t="str">
            <v/>
          </cell>
        </row>
        <row r="42">
          <cell r="G42">
            <v>2000000</v>
          </cell>
        </row>
        <row r="44">
          <cell r="J44" t="str">
            <v>рублей без НДС</v>
          </cell>
        </row>
        <row r="45">
          <cell r="G45" t="str">
            <v>Нет</v>
          </cell>
        </row>
        <row r="46">
          <cell r="G46" t="str">
            <v>Безналичный расчет</v>
          </cell>
        </row>
        <row r="47">
          <cell r="G47" t="str">
            <v>Перечислением денежных средств на расчетный счет подрядчика, указанный в договоре</v>
          </cell>
        </row>
        <row r="48">
          <cell r="G48" t="str">
            <v>Оплата работ (услуг) осуществляется в течение 60 дней после закрытия актов выполненных работ, оказанных услуг (за исключением оплаты субъектам малого и среднего предпринимательства). Оплата работ (услуг) субъектам МСП - в течение 30 дней после закрытия актов выполненных работ.</v>
          </cell>
        </row>
        <row r="49">
          <cell r="G49" t="str">
            <v>Цена договора, заключаемого по результатам закупки, включает расходы на перевозку, доставку, страхование, уплату таможенных пошлин, налогов, других обязательных платежей и иных расходов, включая непредвиденные расходы, которые могут возникнуть в период действия договора в связи с его исполнением.</v>
          </cell>
        </row>
        <row r="50">
          <cell r="G50">
            <v>12</v>
          </cell>
        </row>
        <row r="52">
          <cell r="E52" t="str">
            <v>1. Правила по охране труда при работе на высоте (Приказ Минтруда России от 28.03.2014 № 155н).
2. Федеральный закон «О промышленной безопасности опасных производственных объектов» от 21.07.1997 N 116-ФЗ.
3. Правила пожарной безопасности для энергетических предприятий РД 153-34.0-03.301-00.
4. Типовая инструкция по технической эксплуатации производственных зданий и сооружений энергопредприятий РД 34.21.521-91.</v>
          </cell>
        </row>
        <row r="54">
          <cell r="G54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закупке.</v>
          </cell>
        </row>
        <row r="57">
          <cell r="G57" t="str">
            <v xml:space="preserve">Участник должен обладать необходимыми кадровыми ресурсами </v>
          </cell>
        </row>
        <row r="59">
          <cell r="G59" t="str">
            <v>Справка о кадровых ресурсах по форме к документации о закупке</v>
          </cell>
        </row>
        <row r="60">
          <cell r="G60" t="str">
            <v xml:space="preserve">Участник должен обладать необходимыми производственными и материально-техническими ресурсами </v>
          </cell>
        </row>
        <row r="62">
          <cell r="G62" t="str">
            <v>Справка о МТР по форме к документации о закупке</v>
          </cell>
        </row>
        <row r="63">
          <cell r="G63" t="str">
            <v>Требование не установлено</v>
          </cell>
        </row>
        <row r="64">
          <cell r="E64" t="str">
            <v>Членство в СРО с правом на строительство, реконструкцию, капремонт в отношении объектов капитального строительства (кроме особо опасных, технически сложных и уникальных объектов, объектов использования атомной энергии)</v>
          </cell>
          <cell r="G64" t="str">
            <v>Копия выписки из реестра членов СРО</v>
          </cell>
        </row>
        <row r="65">
          <cell r="G65" t="str">
            <v>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обязательств.</v>
          </cell>
        </row>
        <row r="90">
          <cell r="G90">
            <v>7</v>
          </cell>
        </row>
        <row r="95">
          <cell r="G95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A2" t="e">
            <v>#REF!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ПАО «Иркутскэнерго»</v>
          </cell>
        </row>
      </sheetData>
      <sheetData sheetId="30"/>
      <sheetData sheetId="31">
        <row r="2">
          <cell r="C2" t="str">
            <v>Отдел выбора подрядчиков для генерирующих компаний</v>
          </cell>
        </row>
      </sheetData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уемые участники"/>
      <sheetName val="Заявка на закупку"/>
      <sheetName val="Решение о закупке у ЕП"/>
      <sheetName val="Выбор пункта"/>
      <sheetName val="выбор"/>
      <sheetName val="Способы закупки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Регламент"/>
      <sheetName val="&gt;&gt;&gt;  &gt;&gt;&gt;"/>
      <sheetName val="Лист3"/>
      <sheetName val="Доп. требования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Кураторы "/>
      <sheetName val="Кураторы"/>
      <sheetName val="Сроки, даты"/>
      <sheetName val="Лист1"/>
      <sheetName val="test_Форма предложения"/>
      <sheetName val="Заказчики"/>
      <sheetName val="Подразделения заказчиков"/>
      <sheetName val="Контакты"/>
      <sheetName val="Направления деятельности"/>
      <sheetName val="Заявка мониторинг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B2" t="str">
            <v>ПАО «Иркутскэнерго»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закупку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8" name="Таблица149" displayName="Таблица149" ref="A2:G99" totalsRowShown="0" headerRowDxfId="89" dataDxfId="87" headerRowBorderDxfId="88">
  <autoFilter ref="A2:G99"/>
  <tableColumns count="7">
    <tableColumn id="1" name="№" dataDxfId="86"/>
    <tableColumn id="2" name="Наименование участника" dataDxfId="85"/>
    <tableColumn id="3" name="ИНН" dataDxfId="84"/>
    <tableColumn id="4" name="Город" dataDxfId="83"/>
    <tableColumn id="5" name="Контактная эл. почта" dataDxfId="82"/>
    <tableColumn id="6" name="Контактный телефон" dataDxfId="81"/>
    <tableColumn id="7" name="Примечания" dataDxfId="80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7" name="КоммерческоеПредложение" displayName="КоммерческоеПредложение" ref="A16:C19" headerRowDxfId="63" dataDxfId="62" totalsRowDxfId="61">
  <autoFilter ref="A16:C19"/>
  <tableColumns count="3">
    <tableColumn id="1" name="№" totalsRowLabel="Итог" dataDxfId="60" totalsRowDxfId="59"/>
    <tableColumn id="2" name="Коммерческие параметры предложения" dataDxfId="58" totalsRowDxfId="57"/>
    <tableColumn id="3" name="Значение" dataDxfId="56">
      <calculatedColumnFormula>SUM(C16:C16)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6" name="Кураторы" displayName="Кураторы" ref="E2:G17" totalsRowShown="0" headerRowDxfId="5" dataDxfId="4" tableBorderDxfId="3">
  <autoFilter ref="E2:G17"/>
  <tableColumns count="3">
    <tableColumn id="1" name="Куратор" dataDxfId="2"/>
    <tableColumn id="2" name="Почта" dataDxfId="1" dataCellStyle="Гиперссылка"/>
    <tableColumn id="3" name="Телефон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gsem2016@yandex.ru" TargetMode="External"/><Relationship Id="rId1" Type="http://schemas.openxmlformats.org/officeDocument/2006/relationships/hyperlink" Target="mailto:office@tgcs.ru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mihailov-aa@irkutskenergo.ru" TargetMode="External"/><Relationship Id="rId13" Type="http://schemas.openxmlformats.org/officeDocument/2006/relationships/printerSettings" Target="../printerSettings/printerSettings7.bin"/><Relationship Id="rId3" Type="http://schemas.openxmlformats.org/officeDocument/2006/relationships/hyperlink" Target="mailto:lukashova_ea@irkutskenergo.ru" TargetMode="External"/><Relationship Id="rId7" Type="http://schemas.openxmlformats.org/officeDocument/2006/relationships/hyperlink" Target="mailto:fursov_ki@irkutskenergo.ru" TargetMode="External"/><Relationship Id="rId12" Type="http://schemas.openxmlformats.org/officeDocument/2006/relationships/hyperlink" Target="mailto:lopuh-ai@irkutskenergo.ru" TargetMode="External"/><Relationship Id="rId2" Type="http://schemas.openxmlformats.org/officeDocument/2006/relationships/hyperlink" Target="mailto:yakovlev_ma@irkutskenergo.ru" TargetMode="External"/><Relationship Id="rId16" Type="http://schemas.openxmlformats.org/officeDocument/2006/relationships/comments" Target="../comments1.xml"/><Relationship Id="rId1" Type="http://schemas.openxmlformats.org/officeDocument/2006/relationships/hyperlink" Target="mailto:zasipkina_lv@irkutskenergo.ru" TargetMode="External"/><Relationship Id="rId6" Type="http://schemas.openxmlformats.org/officeDocument/2006/relationships/hyperlink" Target="mailto:belizova-as@irkutskenergo.ru" TargetMode="External"/><Relationship Id="rId11" Type="http://schemas.openxmlformats.org/officeDocument/2006/relationships/hyperlink" Target="mailto:golubeva_iv@irkutskenergo.ru" TargetMode="External"/><Relationship Id="rId5" Type="http://schemas.openxmlformats.org/officeDocument/2006/relationships/hyperlink" Target="mailto:spirin_ia@irkutskenergo.ru" TargetMode="External"/><Relationship Id="rId15" Type="http://schemas.openxmlformats.org/officeDocument/2006/relationships/table" Target="../tables/table3.xml"/><Relationship Id="rId10" Type="http://schemas.openxmlformats.org/officeDocument/2006/relationships/hyperlink" Target="mailto:LapyrenokNV@irkutskenergo.ru" TargetMode="External"/><Relationship Id="rId4" Type="http://schemas.openxmlformats.org/officeDocument/2006/relationships/hyperlink" Target="mailto:hodonovich@irkutskenergo.ru" TargetMode="External"/><Relationship Id="rId9" Type="http://schemas.openxmlformats.org/officeDocument/2006/relationships/hyperlink" Target="mailto:OvcharkinAS@irkutskenergo.ru" TargetMode="External"/><Relationship Id="rId1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P25"/>
  <sheetViews>
    <sheetView showGridLines="0" view="pageBreakPreview" topLeftCell="D1" zoomScale="80" zoomScaleNormal="100" zoomScaleSheetLayoutView="80" zoomScalePageLayoutView="85" workbookViewId="0">
      <pane ySplit="3" topLeftCell="A7" activePane="bottomLeft" state="frozen"/>
      <selection activeCell="D1" sqref="D1"/>
      <selection pane="bottomLeft" activeCell="G10" sqref="G10:N10"/>
    </sheetView>
  </sheetViews>
  <sheetFormatPr defaultColWidth="9.140625" defaultRowHeight="36.75" customHeight="1"/>
  <cols>
    <col min="1" max="3" width="3" style="62" hidden="1" customWidth="1"/>
    <col min="4" max="4" width="4.28515625" style="64" customWidth="1"/>
    <col min="5" max="5" width="27.28515625" style="62" customWidth="1"/>
    <col min="6" max="6" width="38.42578125" style="62" customWidth="1"/>
    <col min="7" max="7" width="8.140625" style="67" customWidth="1"/>
    <col min="8" max="8" width="11.42578125" style="62" customWidth="1"/>
    <col min="9" max="9" width="8" style="62" customWidth="1"/>
    <col min="10" max="10" width="12.85546875" style="62" customWidth="1"/>
    <col min="11" max="11" width="10.7109375" style="62" customWidth="1"/>
    <col min="12" max="12" width="7.85546875" style="62" customWidth="1"/>
    <col min="13" max="13" width="11.28515625" style="62" customWidth="1"/>
    <col min="14" max="14" width="10" style="62" customWidth="1"/>
    <col min="15" max="16" width="52.85546875" style="62" hidden="1" customWidth="1"/>
    <col min="17" max="16384" width="9.140625" style="62"/>
  </cols>
  <sheetData>
    <row r="1" spans="1:14" s="56" customFormat="1" ht="28.5" customHeight="1">
      <c r="D1" s="101" t="s">
        <v>0</v>
      </c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s="56" customFormat="1" ht="28.5" customHeight="1">
      <c r="A2" s="57"/>
      <c r="B2" s="57"/>
      <c r="D2" s="102">
        <v>44231</v>
      </c>
      <c r="E2" s="103"/>
      <c r="F2" s="58"/>
      <c r="G2" s="58"/>
      <c r="H2" s="58"/>
      <c r="I2" s="58"/>
      <c r="J2" s="91" t="s">
        <v>10</v>
      </c>
      <c r="K2" s="91"/>
      <c r="L2" s="91"/>
      <c r="M2" s="91"/>
      <c r="N2" s="91"/>
    </row>
    <row r="3" spans="1:14" s="56" customFormat="1" ht="36.75" customHeight="1">
      <c r="A3" s="59"/>
      <c r="B3" s="59"/>
      <c r="C3" s="59"/>
      <c r="D3" s="104" t="s">
        <v>48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4" s="56" customFormat="1" ht="36.75" customHeight="1">
      <c r="A4" s="60">
        <v>1</v>
      </c>
      <c r="B4" s="60">
        <v>1</v>
      </c>
      <c r="C4" s="59">
        <v>1</v>
      </c>
      <c r="D4" s="61">
        <v>1</v>
      </c>
      <c r="E4" s="96" t="s">
        <v>1</v>
      </c>
      <c r="F4" s="96"/>
      <c r="G4" s="97" t="s">
        <v>86</v>
      </c>
      <c r="H4" s="98"/>
      <c r="I4" s="98"/>
      <c r="J4" s="98"/>
      <c r="K4" s="98"/>
      <c r="L4" s="98"/>
      <c r="M4" s="98"/>
      <c r="N4" s="98"/>
    </row>
    <row r="5" spans="1:14" s="56" customFormat="1" ht="36.75" customHeight="1">
      <c r="A5" s="60">
        <v>1</v>
      </c>
      <c r="B5" s="60">
        <v>1</v>
      </c>
      <c r="C5" s="59" t="e">
        <f>Заявка!G</f>
        <v>#NAME?</v>
      </c>
      <c r="D5" s="61">
        <f>D4+1</f>
        <v>2</v>
      </c>
      <c r="E5" s="96" t="s">
        <v>140</v>
      </c>
      <c r="F5" s="96"/>
      <c r="G5" s="97"/>
      <c r="H5" s="98"/>
      <c r="I5" s="98"/>
      <c r="J5" s="98"/>
      <c r="K5" s="98"/>
      <c r="L5" s="98"/>
      <c r="M5" s="98"/>
      <c r="N5" s="98"/>
    </row>
    <row r="6" spans="1:14" s="56" customFormat="1" ht="36.75" customHeight="1">
      <c r="A6" s="60"/>
      <c r="B6" s="60"/>
      <c r="C6" s="59"/>
      <c r="D6" s="61">
        <f t="shared" ref="D6:D17" si="0">D5+1</f>
        <v>3</v>
      </c>
      <c r="E6" s="96" t="s">
        <v>141</v>
      </c>
      <c r="F6" s="96"/>
      <c r="G6" s="97" t="s">
        <v>163</v>
      </c>
      <c r="H6" s="98"/>
      <c r="I6" s="98"/>
      <c r="J6" s="98"/>
      <c r="K6" s="98"/>
      <c r="L6" s="98"/>
      <c r="M6" s="98"/>
      <c r="N6" s="98"/>
    </row>
    <row r="7" spans="1:14" s="56" customFormat="1" ht="36.75" customHeight="1">
      <c r="A7" s="60"/>
      <c r="B7" s="60"/>
      <c r="C7" s="59"/>
      <c r="D7" s="61">
        <f t="shared" si="0"/>
        <v>4</v>
      </c>
      <c r="E7" s="96" t="s">
        <v>30</v>
      </c>
      <c r="F7" s="96"/>
      <c r="G7" s="97" t="s">
        <v>32</v>
      </c>
      <c r="H7" s="98"/>
      <c r="I7" s="98"/>
      <c r="J7" s="98"/>
      <c r="K7" s="98"/>
      <c r="L7" s="98"/>
      <c r="M7" s="98"/>
      <c r="N7" s="98"/>
    </row>
    <row r="8" spans="1:14" s="56" customFormat="1" ht="36.75" customHeight="1">
      <c r="A8" s="60"/>
      <c r="B8" s="60"/>
      <c r="C8" s="60"/>
      <c r="D8" s="61">
        <f t="shared" si="0"/>
        <v>5</v>
      </c>
      <c r="E8" s="96" t="s">
        <v>2</v>
      </c>
      <c r="F8" s="96"/>
      <c r="G8" s="97" t="s">
        <v>165</v>
      </c>
      <c r="H8" s="98"/>
      <c r="I8" s="98"/>
      <c r="J8" s="98"/>
      <c r="K8" s="98"/>
      <c r="L8" s="98"/>
      <c r="M8" s="98"/>
      <c r="N8" s="98"/>
    </row>
    <row r="9" spans="1:14" s="56" customFormat="1" ht="36.75" customHeight="1">
      <c r="A9" s="60"/>
      <c r="B9" s="60"/>
      <c r="C9" s="60"/>
      <c r="D9" s="61">
        <f t="shared" si="0"/>
        <v>6</v>
      </c>
      <c r="E9" s="96" t="s">
        <v>144</v>
      </c>
      <c r="F9" s="96"/>
      <c r="G9" s="97" t="s">
        <v>166</v>
      </c>
      <c r="H9" s="98"/>
      <c r="I9" s="98"/>
      <c r="J9" s="98"/>
      <c r="K9" s="98"/>
      <c r="L9" s="98"/>
      <c r="M9" s="98"/>
      <c r="N9" s="98"/>
    </row>
    <row r="10" spans="1:14" s="56" customFormat="1" ht="36.75" customHeight="1">
      <c r="A10" s="60"/>
      <c r="B10" s="60"/>
      <c r="C10" s="60"/>
      <c r="D10" s="61">
        <f t="shared" si="0"/>
        <v>7</v>
      </c>
      <c r="E10" s="96" t="s">
        <v>14</v>
      </c>
      <c r="F10" s="96"/>
      <c r="G10" s="97" t="s">
        <v>167</v>
      </c>
      <c r="H10" s="98"/>
      <c r="I10" s="98"/>
      <c r="J10" s="98"/>
      <c r="K10" s="98"/>
      <c r="L10" s="98"/>
      <c r="M10" s="98"/>
      <c r="N10" s="98"/>
    </row>
    <row r="11" spans="1:14" s="56" customFormat="1" ht="36.75" customHeight="1">
      <c r="A11" s="60"/>
      <c r="B11" s="60"/>
      <c r="C11" s="60"/>
      <c r="D11" s="61">
        <f t="shared" si="0"/>
        <v>8</v>
      </c>
      <c r="E11" s="96" t="s">
        <v>13</v>
      </c>
      <c r="F11" s="96"/>
      <c r="G11" s="97" t="s">
        <v>82</v>
      </c>
      <c r="H11" s="98"/>
      <c r="I11" s="98"/>
      <c r="J11" s="98"/>
      <c r="K11" s="98"/>
      <c r="L11" s="98"/>
      <c r="M11" s="98"/>
      <c r="N11" s="98"/>
    </row>
    <row r="12" spans="1:14" s="56" customFormat="1" ht="36.75" customHeight="1">
      <c r="A12" s="60"/>
      <c r="B12" s="60"/>
      <c r="C12" s="60"/>
      <c r="D12" s="61">
        <f t="shared" si="0"/>
        <v>9</v>
      </c>
      <c r="E12" s="92" t="s">
        <v>146</v>
      </c>
      <c r="F12" s="93"/>
      <c r="G12" s="94">
        <v>31364892</v>
      </c>
      <c r="H12" s="95"/>
      <c r="I12" s="95"/>
      <c r="J12" s="95"/>
      <c r="K12" s="95"/>
      <c r="L12" s="95"/>
      <c r="M12" s="95"/>
      <c r="N12" s="95"/>
    </row>
    <row r="13" spans="1:14" s="56" customFormat="1" ht="36.75" customHeight="1">
      <c r="A13" s="60"/>
      <c r="B13" s="60"/>
      <c r="C13" s="60"/>
      <c r="D13" s="61">
        <f t="shared" si="0"/>
        <v>10</v>
      </c>
      <c r="E13" s="92" t="s">
        <v>148</v>
      </c>
      <c r="F13" s="93"/>
      <c r="G13" s="94">
        <v>6272978.4000000004</v>
      </c>
      <c r="H13" s="95"/>
      <c r="I13" s="95"/>
      <c r="J13" s="95"/>
      <c r="K13" s="95"/>
      <c r="L13" s="95"/>
      <c r="M13" s="95"/>
      <c r="N13" s="95"/>
    </row>
    <row r="14" spans="1:14" s="56" customFormat="1" ht="36.75" customHeight="1">
      <c r="A14" s="60"/>
      <c r="B14" s="60"/>
      <c r="C14" s="60"/>
      <c r="D14" s="61">
        <f t="shared" si="0"/>
        <v>11</v>
      </c>
      <c r="E14" s="96" t="s">
        <v>147</v>
      </c>
      <c r="F14" s="96"/>
      <c r="G14" s="105">
        <f>G12+G13</f>
        <v>37637870.399999999</v>
      </c>
      <c r="H14" s="105"/>
      <c r="I14" s="105"/>
      <c r="J14" s="105"/>
      <c r="K14" s="105"/>
      <c r="L14" s="105"/>
      <c r="M14" s="105"/>
      <c r="N14" s="105"/>
    </row>
    <row r="15" spans="1:14" s="56" customFormat="1" ht="36.75" customHeight="1">
      <c r="A15" s="60"/>
      <c r="B15" s="60"/>
      <c r="C15" s="60"/>
      <c r="D15" s="61">
        <f t="shared" si="0"/>
        <v>12</v>
      </c>
      <c r="E15" s="96" t="s">
        <v>78</v>
      </c>
      <c r="F15" s="92"/>
      <c r="G15" s="106">
        <v>2</v>
      </c>
      <c r="H15" s="107"/>
      <c r="I15" s="99"/>
      <c r="J15" s="99"/>
      <c r="K15" s="99"/>
      <c r="L15" s="99"/>
      <c r="M15" s="99"/>
      <c r="N15" s="100"/>
    </row>
    <row r="16" spans="1:14" s="56" customFormat="1" ht="36.75" customHeight="1">
      <c r="A16" s="60"/>
      <c r="B16" s="60"/>
      <c r="C16" s="60"/>
      <c r="D16" s="61">
        <f t="shared" si="0"/>
        <v>13</v>
      </c>
      <c r="E16" s="96" t="s">
        <v>28</v>
      </c>
      <c r="F16" s="96"/>
      <c r="G16" s="97" t="s">
        <v>25</v>
      </c>
      <c r="H16" s="98"/>
      <c r="I16" s="98"/>
      <c r="J16" s="98"/>
      <c r="K16" s="98"/>
      <c r="L16" s="98"/>
      <c r="M16" s="98"/>
      <c r="N16" s="98"/>
    </row>
    <row r="17" spans="1:16" ht="36.75" customHeight="1">
      <c r="A17" s="60"/>
      <c r="B17" s="60"/>
      <c r="C17" s="60"/>
      <c r="D17" s="61">
        <f t="shared" si="0"/>
        <v>14</v>
      </c>
      <c r="E17" s="96" t="s">
        <v>29</v>
      </c>
      <c r="F17" s="96"/>
      <c r="G17" s="97"/>
      <c r="H17" s="98"/>
      <c r="I17" s="98"/>
      <c r="J17" s="98"/>
      <c r="K17" s="98"/>
      <c r="L17" s="98"/>
      <c r="M17" s="98"/>
      <c r="N17" s="98"/>
    </row>
    <row r="18" spans="1:16" ht="36.75" customHeight="1">
      <c r="A18" s="63"/>
      <c r="B18" s="63"/>
      <c r="C18" s="63"/>
      <c r="D18" s="90" t="str">
        <f>E6</f>
        <v xml:space="preserve">Исполнитель подразделения заказчика </v>
      </c>
      <c r="E18" s="90"/>
      <c r="F18" s="90"/>
      <c r="G18" s="90" t="str">
        <f>G6</f>
        <v>Ярославцев Василий Александрович</v>
      </c>
      <c r="H18" s="90"/>
      <c r="I18" s="90"/>
      <c r="J18" s="90"/>
      <c r="K18" s="90"/>
      <c r="L18" s="90"/>
      <c r="M18" s="90"/>
      <c r="N18" s="90"/>
    </row>
    <row r="19" spans="1:16" ht="36.75" customHeight="1">
      <c r="A19" s="63"/>
      <c r="B19" s="63"/>
      <c r="C19" s="63"/>
      <c r="D19" s="90" t="s">
        <v>143</v>
      </c>
      <c r="E19" s="90"/>
      <c r="F19" s="90"/>
      <c r="G19" s="90" t="s">
        <v>164</v>
      </c>
      <c r="H19" s="90"/>
      <c r="I19" s="90"/>
      <c r="J19" s="90"/>
      <c r="K19" s="90"/>
      <c r="L19" s="90"/>
      <c r="M19" s="90"/>
      <c r="N19" s="90"/>
    </row>
    <row r="20" spans="1:16" ht="36.75" customHeight="1">
      <c r="E20" s="65"/>
      <c r="F20" s="65"/>
      <c r="G20" s="66"/>
      <c r="H20" s="65"/>
      <c r="I20" s="65"/>
      <c r="J20" s="65"/>
      <c r="K20" s="65"/>
      <c r="L20" s="65"/>
      <c r="M20" s="65"/>
      <c r="N20" s="65"/>
      <c r="O20" s="65"/>
      <c r="P20" s="65"/>
    </row>
    <row r="21" spans="1:16" ht="36.75" customHeight="1">
      <c r="O21" s="65"/>
      <c r="P21" s="65"/>
    </row>
    <row r="22" spans="1:16" ht="36.75" customHeight="1">
      <c r="F22" s="65"/>
      <c r="G22" s="66"/>
      <c r="H22" s="65"/>
      <c r="O22" s="65"/>
      <c r="P22" s="65"/>
    </row>
    <row r="23" spans="1:16" ht="36.75" customHeight="1">
      <c r="F23" s="65"/>
      <c r="G23" s="66"/>
      <c r="H23" s="65"/>
      <c r="O23" s="65"/>
      <c r="P23" s="65"/>
    </row>
    <row r="24" spans="1:16" ht="36.75" customHeight="1">
      <c r="F24" s="65"/>
      <c r="G24" s="66"/>
      <c r="H24" s="65"/>
      <c r="O24" s="65"/>
      <c r="P24" s="65"/>
    </row>
    <row r="25" spans="1:16" ht="36.75" customHeight="1">
      <c r="F25" s="65"/>
      <c r="G25" s="66"/>
      <c r="H25" s="65"/>
      <c r="O25" s="65"/>
      <c r="P25" s="65"/>
    </row>
  </sheetData>
  <sheetProtection algorithmName="SHA-512" hashValue="kYkK210oQtByCj0eySIUg5dfMTGDhvog7Fb/iBNRPneKyD7BeBoyk0GeKMHToYaAbQ2+jJiRqW1qFHGJCEmfnA==" saltValue="/ln4toK6ANZOTlP3zKGmyw==" spinCount="100000" sheet="1" formatCells="0" formatColumns="0" formatRows="0" insertHyperlinks="0" deleteRows="0"/>
  <mergeCells count="37">
    <mergeCell ref="E14:F14"/>
    <mergeCell ref="E8:F8"/>
    <mergeCell ref="G18:N18"/>
    <mergeCell ref="G14:N14"/>
    <mergeCell ref="E10:F10"/>
    <mergeCell ref="D18:F18"/>
    <mergeCell ref="E17:F17"/>
    <mergeCell ref="G17:N17"/>
    <mergeCell ref="E11:F11"/>
    <mergeCell ref="G11:N11"/>
    <mergeCell ref="E15:F15"/>
    <mergeCell ref="G16:N16"/>
    <mergeCell ref="E16:F16"/>
    <mergeCell ref="G15:H15"/>
    <mergeCell ref="D1:N1"/>
    <mergeCell ref="G4:N4"/>
    <mergeCell ref="G5:N5"/>
    <mergeCell ref="E4:F4"/>
    <mergeCell ref="E5:F5"/>
    <mergeCell ref="D2:E2"/>
    <mergeCell ref="D3:N3"/>
    <mergeCell ref="D19:F19"/>
    <mergeCell ref="G19:N19"/>
    <mergeCell ref="J2:N2"/>
    <mergeCell ref="E13:F13"/>
    <mergeCell ref="G13:N13"/>
    <mergeCell ref="E7:F7"/>
    <mergeCell ref="G7:N7"/>
    <mergeCell ref="E9:F9"/>
    <mergeCell ref="G9:N9"/>
    <mergeCell ref="I15:N15"/>
    <mergeCell ref="G6:N6"/>
    <mergeCell ref="G10:N10"/>
    <mergeCell ref="G8:N8"/>
    <mergeCell ref="G12:N12"/>
    <mergeCell ref="E12:F12"/>
    <mergeCell ref="E6:F6"/>
  </mergeCells>
  <conditionalFormatting sqref="A1:XFD1 O4:XFD12 E12:F12 E14:F17 A3:XFD3 O2:XFD2 A2:C2 J2 A4:F11 A18:XFD1048576 A14:C17 A12:C12 D12:D17 O14:XFD19">
    <cfRule type="containsBlanks" dxfId="146" priority="31">
      <formula>LEN(TRIM(A1))=0</formula>
    </cfRule>
  </conditionalFormatting>
  <conditionalFormatting sqref="A1:XFD1 E14:F17 A3:XFD3 O2:XFD2 A4:F11 A14:C17 D12:D17 O4:XFD12 O14:XFD17">
    <cfRule type="containsBlanks" dxfId="145" priority="17">
      <formula>LEN(TRIM(A1))=0</formula>
    </cfRule>
  </conditionalFormatting>
  <conditionalFormatting sqref="O13:XFD13">
    <cfRule type="containsBlanks" dxfId="144" priority="9">
      <formula>LEN(TRIM(O13))=0</formula>
    </cfRule>
  </conditionalFormatting>
  <conditionalFormatting sqref="G14">
    <cfRule type="containsBlanks" dxfId="143" priority="11">
      <formula>LEN(TRIM(G14))=0</formula>
    </cfRule>
  </conditionalFormatting>
  <conditionalFormatting sqref="O13:XFD13 A13:C13 E13:F13">
    <cfRule type="containsBlanks" dxfId="142" priority="10">
      <formula>LEN(TRIM(A13))=0</formula>
    </cfRule>
  </conditionalFormatting>
  <conditionalFormatting sqref="G4">
    <cfRule type="containsBlanks" dxfId="141" priority="7">
      <formula>LEN(TRIM(G4))=0</formula>
    </cfRule>
  </conditionalFormatting>
  <conditionalFormatting sqref="G5">
    <cfRule type="containsBlanks" dxfId="140" priority="6">
      <formula>LEN(TRIM(G5))=0</formula>
    </cfRule>
  </conditionalFormatting>
  <conditionalFormatting sqref="G6:G13">
    <cfRule type="containsBlanks" dxfId="139" priority="5">
      <formula>LEN(TRIM(G6))=0</formula>
    </cfRule>
  </conditionalFormatting>
  <conditionalFormatting sqref="G16">
    <cfRule type="containsBlanks" dxfId="138" priority="4">
      <formula>LEN(TRIM(G16))=0</formula>
    </cfRule>
  </conditionalFormatting>
  <conditionalFormatting sqref="G17">
    <cfRule type="containsBlanks" dxfId="137" priority="3">
      <formula>LEN(TRIM(G17))=0</formula>
    </cfRule>
  </conditionalFormatting>
  <conditionalFormatting sqref="G15">
    <cfRule type="containsBlanks" dxfId="136" priority="2">
      <formula>LEN(TRIM(G15))=0</formula>
    </cfRule>
  </conditionalFormatting>
  <conditionalFormatting sqref="D2">
    <cfRule type="containsBlanks" dxfId="135" priority="1">
      <formula>LEN(TRIM(D2))=0</formula>
    </cfRule>
  </conditionalFormatting>
  <dataValidations xWindow="398" yWindow="726" count="8">
    <dataValidation allowBlank="1" showInputMessage="1" showErrorMessage="1" prompt="Список приложений следует проверить, приложить к настоящей заявке НЕОБХОДИМЫЕ из перечисленных документов и УДАЛИТЬ ненужное" sqref="E17"/>
    <dataValidation allowBlank="1" showInputMessage="1" prompt="Сначала выбрать наименование заказчика (если вы еще не выбрали)" sqref="G5:N5"/>
    <dataValidation allowBlank="1" showInputMessage="1" promptTitle="УКАЗАТЬ ДАТУ" prompt="_x000a_" sqref="D2"/>
    <dataValidation allowBlank="1" showInputMessage="1" showErrorMessage="1" promptTitle="ФИО Должность" prompt="_x000a_" sqref="E6:F7"/>
    <dataValidation allowBlank="1" showInputMessage="1" showErrorMessage="1" prompt="В том случае, если цель мониторинга определение НМЦД строку скрыть " sqref="G14:N14"/>
    <dataValidation allowBlank="1" showInputMessage="1" showErrorMessage="1" promptTitle="Указать, если НДС не облагается" prompt="В том случае, если цель мониторинга определение НМЦД строку скрыть " sqref="G13:N13"/>
    <dataValidation allowBlank="1" showInputMessage="1" showErrorMessage="1" prompt="В том случае, если цель мониторинга определение НМЦД строку скрыть " sqref="G12:N12"/>
    <dataValidation allowBlank="1" showInputMessage="1" showErrorMessage="1" prompt="версия от 13.01.2021" sqref="D3:N3"/>
  </dataValidations>
  <pageMargins left="0.25" right="0.25" top="0.75" bottom="0.75" header="0.3" footer="0.3"/>
  <pageSetup paperSize="9" scale="65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398" yWindow="726" count="6">
        <x14:dataValidation type="list" allowBlank="1" showInputMessage="1">
          <x14:formula1>
            <xm:f>'Сроки, даты'!$B$2:$B$8</xm:f>
          </x14:formula1>
          <xm:sqref>G15</xm:sqref>
        </x14:dataValidation>
        <x14:dataValidation type="list" allowBlank="1" showInputMessage="1">
          <x14:formula1>
            <xm:f>'Сроки, даты'!$H$2:$H$4</xm:f>
          </x14:formula1>
          <xm:sqref>G7:N7</xm:sqref>
        </x14:dataValidation>
        <x14:dataValidation type="list" allowBlank="1" showInputMessage="1">
          <x14:formula1>
            <xm:f>'Сроки, даты'!$I$1:$I$13</xm:f>
          </x14:formula1>
          <xm:sqref>G9:N9</xm:sqref>
        </x14:dataValidation>
        <x14:dataValidation type="list" allowBlank="1" showInputMessage="1">
          <x14:formula1>
            <xm:f>'Сроки, даты'!$V$2</xm:f>
          </x14:formula1>
          <xm:sqref>G11:N11</xm:sqref>
        </x14:dataValidation>
        <x14:dataValidation type="list" allowBlank="1" showInputMessage="1">
          <x14:formula1>
            <xm:f>'Сроки, даты'!$D$2:$D$22</xm:f>
          </x14:formula1>
          <xm:sqref>G4</xm:sqref>
        </x14:dataValidation>
        <x14:dataValidation type="list" allowBlank="1" showInputMessage="1">
          <x14:formula1>
            <xm:f>'Сроки, даты'!$C$2:$C$3</xm:f>
          </x14:formula1>
          <xm:sqref>G16:N16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CCFF99"/>
  </sheetPr>
  <dimension ref="A1:G99"/>
  <sheetViews>
    <sheetView view="pageBreakPreview" zoomScale="80" zoomScaleNormal="100" zoomScaleSheetLayoutView="80" workbookViewId="0">
      <pane xSplit="2" ySplit="2" topLeftCell="C18" activePane="bottomRight" state="frozen"/>
      <selection pane="topRight" activeCell="C1" sqref="C1"/>
      <selection pane="bottomLeft" activeCell="A3" sqref="A3"/>
      <selection pane="bottomRight" activeCell="F19" sqref="F19"/>
    </sheetView>
  </sheetViews>
  <sheetFormatPr defaultColWidth="9.140625" defaultRowHeight="31.5" customHeight="1"/>
  <cols>
    <col min="1" max="1" width="6.42578125" style="25" customWidth="1"/>
    <col min="2" max="2" width="24.5703125" style="23" customWidth="1"/>
    <col min="3" max="3" width="14.140625" style="24" customWidth="1"/>
    <col min="4" max="4" width="18.85546875" style="23" customWidth="1"/>
    <col min="5" max="5" width="26.42578125" style="23" customWidth="1"/>
    <col min="6" max="6" width="25.7109375" style="23" customWidth="1"/>
    <col min="7" max="7" width="26.5703125" style="23" customWidth="1"/>
    <col min="8" max="16384" width="9.140625" style="23"/>
  </cols>
  <sheetData>
    <row r="1" spans="1:7" ht="31.5" customHeight="1">
      <c r="A1" s="108" t="s">
        <v>145</v>
      </c>
      <c r="B1" s="108"/>
      <c r="C1" s="108"/>
      <c r="D1" s="108"/>
      <c r="E1" s="108"/>
      <c r="F1" s="108"/>
      <c r="G1" s="108"/>
    </row>
    <row r="2" spans="1:7" s="51" customFormat="1" ht="31.5" customHeight="1">
      <c r="A2" s="70" t="s">
        <v>3</v>
      </c>
      <c r="B2" s="71" t="s">
        <v>4</v>
      </c>
      <c r="C2" s="71" t="s">
        <v>5</v>
      </c>
      <c r="D2" s="71" t="s">
        <v>6</v>
      </c>
      <c r="E2" s="71" t="s">
        <v>7</v>
      </c>
      <c r="F2" s="71" t="s">
        <v>8</v>
      </c>
      <c r="G2" s="71" t="s">
        <v>9</v>
      </c>
    </row>
    <row r="3" spans="1:7" s="20" customFormat="1" ht="31.5" customHeight="1">
      <c r="A3" s="72">
        <v>1</v>
      </c>
      <c r="B3" s="49"/>
      <c r="C3" s="49"/>
      <c r="D3" s="49"/>
      <c r="E3" s="49"/>
      <c r="F3" s="49"/>
      <c r="G3" s="49"/>
    </row>
    <row r="4" spans="1:7" s="20" customFormat="1" ht="31.5" customHeight="1">
      <c r="A4" s="72">
        <v>2</v>
      </c>
      <c r="B4" s="49"/>
      <c r="C4" s="49"/>
      <c r="D4" s="49"/>
      <c r="E4" s="49"/>
      <c r="F4" s="49"/>
      <c r="G4" s="49"/>
    </row>
    <row r="5" spans="1:7" s="20" customFormat="1" ht="31.5" customHeight="1">
      <c r="A5" s="72">
        <v>3</v>
      </c>
      <c r="B5" s="49"/>
      <c r="C5" s="49"/>
      <c r="D5" s="49"/>
      <c r="E5" s="49"/>
      <c r="F5" s="49"/>
      <c r="G5" s="49"/>
    </row>
    <row r="6" spans="1:7" s="20" customFormat="1" ht="31.5" customHeight="1">
      <c r="A6" s="72">
        <v>4</v>
      </c>
      <c r="B6" s="49"/>
      <c r="C6" s="49"/>
      <c r="D6" s="49"/>
      <c r="E6" s="49"/>
      <c r="F6" s="49"/>
      <c r="G6" s="49"/>
    </row>
    <row r="7" spans="1:7" s="20" customFormat="1" ht="31.5" customHeight="1">
      <c r="A7" s="72">
        <v>5</v>
      </c>
      <c r="B7" s="49"/>
      <c r="C7" s="49"/>
      <c r="D7" s="49"/>
      <c r="E7" s="49"/>
      <c r="F7" s="49"/>
      <c r="G7" s="49"/>
    </row>
    <row r="8" spans="1:7" s="20" customFormat="1" ht="31.5" customHeight="1">
      <c r="A8" s="72">
        <v>6</v>
      </c>
      <c r="B8" s="49"/>
      <c r="C8" s="49"/>
      <c r="D8" s="49"/>
      <c r="E8" s="49"/>
      <c r="F8" s="49"/>
      <c r="G8" s="49"/>
    </row>
    <row r="9" spans="1:7" s="20" customFormat="1" ht="31.5" customHeight="1">
      <c r="A9" s="72">
        <v>7</v>
      </c>
      <c r="B9" s="49"/>
      <c r="C9" s="49"/>
      <c r="D9" s="49"/>
      <c r="E9" s="49"/>
      <c r="F9" s="49"/>
      <c r="G9" s="49"/>
    </row>
    <row r="10" spans="1:7" s="20" customFormat="1" ht="31.5" customHeight="1">
      <c r="A10" s="72">
        <v>8</v>
      </c>
      <c r="B10" s="49"/>
      <c r="C10" s="49"/>
      <c r="D10" s="49"/>
      <c r="E10" s="49"/>
      <c r="F10" s="49"/>
      <c r="G10" s="49"/>
    </row>
    <row r="11" spans="1:7" s="20" customFormat="1" ht="31.5" customHeight="1">
      <c r="A11" s="72">
        <v>9</v>
      </c>
      <c r="B11" s="49"/>
      <c r="C11" s="49"/>
      <c r="D11" s="49"/>
      <c r="E11" s="49"/>
      <c r="F11" s="49"/>
      <c r="G11" s="49"/>
    </row>
    <row r="12" spans="1:7" s="20" customFormat="1" ht="31.5" customHeight="1">
      <c r="A12" s="72">
        <v>10</v>
      </c>
      <c r="B12" s="49"/>
      <c r="C12" s="49"/>
      <c r="D12" s="49"/>
      <c r="E12" s="49"/>
      <c r="F12" s="49"/>
      <c r="G12" s="49"/>
    </row>
    <row r="13" spans="1:7" s="20" customFormat="1" ht="31.5" customHeight="1">
      <c r="A13" s="72">
        <v>11</v>
      </c>
      <c r="B13" s="49"/>
      <c r="C13" s="49"/>
      <c r="D13" s="49"/>
      <c r="E13" s="49"/>
      <c r="F13" s="49"/>
      <c r="G13" s="49"/>
    </row>
    <row r="14" spans="1:7" s="20" customFormat="1" ht="31.5" customHeight="1">
      <c r="A14" s="48">
        <v>12</v>
      </c>
      <c r="B14" s="49"/>
      <c r="C14" s="50"/>
      <c r="D14" s="49"/>
      <c r="E14" s="49"/>
      <c r="F14" s="49"/>
      <c r="G14" s="49"/>
    </row>
    <row r="15" spans="1:7" s="20" customFormat="1" ht="31.5" customHeight="1">
      <c r="A15" s="48">
        <v>13</v>
      </c>
      <c r="B15" s="49"/>
      <c r="C15" s="50"/>
      <c r="D15" s="49"/>
      <c r="E15" s="49"/>
      <c r="F15" s="49"/>
      <c r="G15" s="49"/>
    </row>
    <row r="16" spans="1:7" s="20" customFormat="1" ht="31.5" customHeight="1">
      <c r="A16" s="48">
        <v>14</v>
      </c>
      <c r="B16" s="49"/>
      <c r="C16" s="50"/>
      <c r="D16" s="49"/>
      <c r="E16" s="49"/>
      <c r="F16" s="49"/>
      <c r="G16" s="49"/>
    </row>
    <row r="17" spans="1:7" s="20" customFormat="1" ht="31.5" customHeight="1">
      <c r="A17" s="48">
        <v>15</v>
      </c>
      <c r="B17" s="49"/>
      <c r="C17" s="50"/>
      <c r="D17" s="49"/>
      <c r="E17" s="49"/>
      <c r="F17" s="49"/>
      <c r="G17" s="49"/>
    </row>
    <row r="18" spans="1:7" s="20" customFormat="1" ht="31.5" customHeight="1">
      <c r="A18" s="48">
        <v>16</v>
      </c>
      <c r="B18" s="49" t="s">
        <v>168</v>
      </c>
      <c r="C18" s="50" t="s">
        <v>169</v>
      </c>
      <c r="D18" s="49" t="s">
        <v>170</v>
      </c>
      <c r="E18" s="89" t="s">
        <v>171</v>
      </c>
      <c r="F18" s="49" t="s">
        <v>172</v>
      </c>
      <c r="G18" s="49"/>
    </row>
    <row r="19" spans="1:7" s="20" customFormat="1" ht="31.5" customHeight="1">
      <c r="A19" s="48">
        <v>17</v>
      </c>
      <c r="B19" s="49" t="s">
        <v>173</v>
      </c>
      <c r="C19" s="50" t="s">
        <v>174</v>
      </c>
      <c r="D19" s="49" t="s">
        <v>175</v>
      </c>
      <c r="E19" s="89" t="s">
        <v>176</v>
      </c>
      <c r="F19" s="49" t="s">
        <v>177</v>
      </c>
      <c r="G19" s="49"/>
    </row>
    <row r="20" spans="1:7" s="20" customFormat="1" ht="31.5" customHeight="1">
      <c r="A20" s="48">
        <v>18</v>
      </c>
      <c r="B20" s="49"/>
      <c r="C20" s="50"/>
      <c r="D20" s="49"/>
      <c r="E20" s="49"/>
      <c r="F20" s="49"/>
      <c r="G20" s="49"/>
    </row>
    <row r="21" spans="1:7" s="20" customFormat="1" ht="31.5" customHeight="1">
      <c r="A21" s="48">
        <v>19</v>
      </c>
      <c r="B21" s="49"/>
      <c r="C21" s="50"/>
      <c r="D21" s="49"/>
      <c r="E21" s="49"/>
      <c r="F21" s="49"/>
      <c r="G21" s="49"/>
    </row>
    <row r="22" spans="1:7" s="20" customFormat="1" ht="31.5" customHeight="1">
      <c r="A22" s="48">
        <v>20</v>
      </c>
      <c r="B22" s="49"/>
      <c r="C22" s="50"/>
      <c r="D22" s="49"/>
      <c r="E22" s="49"/>
      <c r="F22" s="49"/>
      <c r="G22" s="49"/>
    </row>
    <row r="23" spans="1:7" s="20" customFormat="1" ht="31.5" customHeight="1">
      <c r="A23" s="48">
        <v>21</v>
      </c>
      <c r="B23" s="49"/>
      <c r="C23" s="50"/>
      <c r="D23" s="49"/>
      <c r="E23" s="49"/>
      <c r="F23" s="49"/>
      <c r="G23" s="49"/>
    </row>
    <row r="24" spans="1:7" s="20" customFormat="1" ht="31.5" customHeight="1">
      <c r="A24" s="48">
        <v>22</v>
      </c>
      <c r="B24" s="49"/>
      <c r="C24" s="50"/>
      <c r="D24" s="49"/>
      <c r="E24" s="49"/>
      <c r="F24" s="49"/>
      <c r="G24" s="49"/>
    </row>
    <row r="25" spans="1:7" s="20" customFormat="1" ht="31.5" customHeight="1">
      <c r="A25" s="48">
        <v>23</v>
      </c>
      <c r="B25" s="49"/>
      <c r="C25" s="50"/>
      <c r="D25" s="49"/>
      <c r="E25" s="49"/>
      <c r="F25" s="49"/>
      <c r="G25" s="49"/>
    </row>
    <row r="26" spans="1:7" s="20" customFormat="1" ht="31.5" customHeight="1">
      <c r="A26" s="48">
        <v>24</v>
      </c>
      <c r="B26" s="49"/>
      <c r="C26" s="50"/>
      <c r="D26" s="49"/>
      <c r="E26" s="49"/>
      <c r="F26" s="49"/>
      <c r="G26" s="49"/>
    </row>
    <row r="27" spans="1:7" s="20" customFormat="1" ht="31.5" customHeight="1">
      <c r="A27" s="48">
        <v>25</v>
      </c>
      <c r="B27" s="49"/>
      <c r="C27" s="50"/>
      <c r="D27" s="49"/>
      <c r="E27" s="49"/>
      <c r="F27" s="49"/>
      <c r="G27" s="49"/>
    </row>
    <row r="28" spans="1:7" s="20" customFormat="1" ht="31.5" customHeight="1">
      <c r="A28" s="48">
        <v>26</v>
      </c>
      <c r="B28" s="49"/>
      <c r="C28" s="50"/>
      <c r="D28" s="49"/>
      <c r="E28" s="49"/>
      <c r="F28" s="49"/>
      <c r="G28" s="49"/>
    </row>
    <row r="29" spans="1:7" s="20" customFormat="1" ht="31.5" customHeight="1">
      <c r="A29" s="48">
        <v>27</v>
      </c>
      <c r="B29" s="49"/>
      <c r="C29" s="50"/>
      <c r="D29" s="49"/>
      <c r="E29" s="49"/>
      <c r="F29" s="49"/>
      <c r="G29" s="49"/>
    </row>
    <row r="30" spans="1:7" s="20" customFormat="1" ht="31.5" customHeight="1">
      <c r="A30" s="48">
        <v>28</v>
      </c>
      <c r="B30" s="49"/>
      <c r="C30" s="50"/>
      <c r="D30" s="49"/>
      <c r="E30" s="49"/>
      <c r="F30" s="49"/>
      <c r="G30" s="49"/>
    </row>
    <row r="31" spans="1:7" s="20" customFormat="1" ht="31.5" customHeight="1">
      <c r="A31" s="22">
        <v>32</v>
      </c>
      <c r="C31" s="21"/>
    </row>
    <row r="32" spans="1:7" s="20" customFormat="1" ht="31.5" customHeight="1">
      <c r="A32" s="22">
        <v>33</v>
      </c>
      <c r="C32" s="21"/>
    </row>
    <row r="33" spans="1:3" s="20" customFormat="1" ht="31.5" customHeight="1">
      <c r="A33" s="22">
        <v>34</v>
      </c>
      <c r="C33" s="21"/>
    </row>
    <row r="34" spans="1:3" s="20" customFormat="1" ht="31.5" customHeight="1">
      <c r="A34" s="22">
        <v>35</v>
      </c>
      <c r="C34" s="21"/>
    </row>
    <row r="35" spans="1:3" s="20" customFormat="1" ht="31.5" customHeight="1">
      <c r="A35" s="22">
        <v>36</v>
      </c>
      <c r="C35" s="21"/>
    </row>
    <row r="36" spans="1:3" s="20" customFormat="1" ht="31.5" customHeight="1">
      <c r="A36" s="22">
        <v>37</v>
      </c>
      <c r="C36" s="21"/>
    </row>
    <row r="37" spans="1:3" s="20" customFormat="1" ht="31.5" customHeight="1">
      <c r="A37" s="22">
        <v>38</v>
      </c>
      <c r="C37" s="21"/>
    </row>
    <row r="38" spans="1:3" s="20" customFormat="1" ht="31.5" customHeight="1">
      <c r="A38" s="22">
        <v>39</v>
      </c>
      <c r="C38" s="21"/>
    </row>
    <row r="39" spans="1:3" s="20" customFormat="1" ht="31.5" customHeight="1">
      <c r="A39" s="22">
        <v>40</v>
      </c>
      <c r="C39" s="21"/>
    </row>
    <row r="40" spans="1:3" s="20" customFormat="1" ht="31.5" customHeight="1">
      <c r="A40" s="22">
        <v>41</v>
      </c>
      <c r="C40" s="21"/>
    </row>
    <row r="41" spans="1:3" s="20" customFormat="1" ht="31.5" customHeight="1">
      <c r="A41" s="22">
        <v>42</v>
      </c>
      <c r="C41" s="21"/>
    </row>
    <row r="42" spans="1:3" s="20" customFormat="1" ht="31.5" customHeight="1">
      <c r="A42" s="22">
        <v>43</v>
      </c>
      <c r="C42" s="21"/>
    </row>
    <row r="43" spans="1:3" s="20" customFormat="1" ht="31.5" customHeight="1">
      <c r="A43" s="22">
        <v>44</v>
      </c>
      <c r="C43" s="21"/>
    </row>
    <row r="44" spans="1:3" s="20" customFormat="1" ht="31.5" customHeight="1">
      <c r="A44" s="22">
        <v>45</v>
      </c>
      <c r="C44" s="21"/>
    </row>
    <row r="45" spans="1:3" s="20" customFormat="1" ht="31.5" customHeight="1">
      <c r="A45" s="22">
        <v>46</v>
      </c>
      <c r="C45" s="21"/>
    </row>
    <row r="46" spans="1:3" s="20" customFormat="1" ht="31.5" customHeight="1">
      <c r="A46" s="22">
        <v>47</v>
      </c>
      <c r="C46" s="21"/>
    </row>
    <row r="47" spans="1:3" s="20" customFormat="1" ht="31.5" customHeight="1">
      <c r="A47" s="22">
        <v>48</v>
      </c>
      <c r="C47" s="21"/>
    </row>
    <row r="48" spans="1:3" s="20" customFormat="1" ht="31.5" customHeight="1">
      <c r="A48" s="22">
        <v>49</v>
      </c>
      <c r="C48" s="21"/>
    </row>
    <row r="49" spans="1:3" s="20" customFormat="1" ht="31.5" customHeight="1">
      <c r="A49" s="22">
        <v>50</v>
      </c>
      <c r="C49" s="21"/>
    </row>
    <row r="50" spans="1:3" s="20" customFormat="1" ht="31.5" customHeight="1">
      <c r="A50" s="22">
        <v>51</v>
      </c>
      <c r="C50" s="21"/>
    </row>
    <row r="51" spans="1:3" s="20" customFormat="1" ht="31.5" customHeight="1">
      <c r="A51" s="22">
        <v>52</v>
      </c>
      <c r="C51" s="21"/>
    </row>
    <row r="52" spans="1:3" s="20" customFormat="1" ht="31.5" customHeight="1">
      <c r="A52" s="22">
        <v>53</v>
      </c>
      <c r="C52" s="21"/>
    </row>
    <row r="53" spans="1:3" s="20" customFormat="1" ht="31.5" customHeight="1">
      <c r="A53" s="22">
        <v>54</v>
      </c>
      <c r="C53" s="21"/>
    </row>
    <row r="54" spans="1:3" s="20" customFormat="1" ht="31.5" customHeight="1">
      <c r="A54" s="22">
        <v>55</v>
      </c>
      <c r="C54" s="21"/>
    </row>
    <row r="55" spans="1:3" s="20" customFormat="1" ht="31.5" customHeight="1">
      <c r="A55" s="22">
        <v>56</v>
      </c>
      <c r="C55" s="21"/>
    </row>
    <row r="56" spans="1:3" s="20" customFormat="1" ht="31.5" customHeight="1">
      <c r="A56" s="22">
        <v>57</v>
      </c>
      <c r="C56" s="21"/>
    </row>
    <row r="57" spans="1:3" s="20" customFormat="1" ht="31.5" customHeight="1">
      <c r="A57" s="22">
        <v>58</v>
      </c>
      <c r="C57" s="21"/>
    </row>
    <row r="58" spans="1:3" s="20" customFormat="1" ht="31.5" customHeight="1">
      <c r="A58" s="22">
        <v>59</v>
      </c>
      <c r="C58" s="21"/>
    </row>
    <row r="59" spans="1:3" s="20" customFormat="1" ht="31.5" customHeight="1">
      <c r="A59" s="22">
        <v>60</v>
      </c>
      <c r="C59" s="21"/>
    </row>
    <row r="60" spans="1:3" s="20" customFormat="1" ht="31.5" customHeight="1">
      <c r="A60" s="22">
        <v>61</v>
      </c>
      <c r="C60" s="21"/>
    </row>
    <row r="61" spans="1:3" s="20" customFormat="1" ht="31.5" customHeight="1">
      <c r="A61" s="22">
        <v>62</v>
      </c>
      <c r="C61" s="21"/>
    </row>
    <row r="62" spans="1:3" s="20" customFormat="1" ht="31.5" customHeight="1">
      <c r="A62" s="22">
        <v>63</v>
      </c>
      <c r="C62" s="21"/>
    </row>
    <row r="63" spans="1:3" s="20" customFormat="1" ht="31.5" customHeight="1">
      <c r="A63" s="22">
        <v>64</v>
      </c>
      <c r="C63" s="21"/>
    </row>
    <row r="64" spans="1:3" s="20" customFormat="1" ht="31.5" customHeight="1">
      <c r="A64" s="22">
        <v>65</v>
      </c>
      <c r="C64" s="21"/>
    </row>
    <row r="65" spans="1:3" s="20" customFormat="1" ht="31.5" customHeight="1">
      <c r="A65" s="22">
        <v>66</v>
      </c>
      <c r="C65" s="21"/>
    </row>
    <row r="66" spans="1:3" s="20" customFormat="1" ht="31.5" customHeight="1">
      <c r="A66" s="22">
        <v>67</v>
      </c>
      <c r="C66" s="21"/>
    </row>
    <row r="67" spans="1:3" s="20" customFormat="1" ht="31.5" customHeight="1">
      <c r="A67" s="22">
        <v>68</v>
      </c>
      <c r="C67" s="21"/>
    </row>
    <row r="68" spans="1:3" s="20" customFormat="1" ht="31.5" customHeight="1">
      <c r="A68" s="22">
        <v>69</v>
      </c>
      <c r="C68" s="21"/>
    </row>
    <row r="69" spans="1:3" s="20" customFormat="1" ht="31.5" customHeight="1">
      <c r="A69" s="22">
        <v>70</v>
      </c>
      <c r="C69" s="21"/>
    </row>
    <row r="70" spans="1:3" s="20" customFormat="1" ht="31.5" customHeight="1">
      <c r="A70" s="22">
        <v>71</v>
      </c>
      <c r="C70" s="21"/>
    </row>
    <row r="71" spans="1:3" s="20" customFormat="1" ht="31.5" customHeight="1">
      <c r="A71" s="22">
        <v>72</v>
      </c>
      <c r="C71" s="21"/>
    </row>
    <row r="72" spans="1:3" s="20" customFormat="1" ht="31.5" customHeight="1">
      <c r="A72" s="22">
        <v>73</v>
      </c>
      <c r="C72" s="21"/>
    </row>
    <row r="73" spans="1:3" s="20" customFormat="1" ht="31.5" customHeight="1">
      <c r="A73" s="22">
        <v>74</v>
      </c>
      <c r="C73" s="21"/>
    </row>
    <row r="74" spans="1:3" s="20" customFormat="1" ht="31.5" customHeight="1">
      <c r="A74" s="22">
        <v>75</v>
      </c>
      <c r="C74" s="21"/>
    </row>
    <row r="75" spans="1:3" s="20" customFormat="1" ht="31.5" customHeight="1">
      <c r="A75" s="22">
        <v>76</v>
      </c>
      <c r="C75" s="21"/>
    </row>
    <row r="76" spans="1:3" s="20" customFormat="1" ht="31.5" customHeight="1">
      <c r="A76" s="22">
        <v>77</v>
      </c>
      <c r="C76" s="21"/>
    </row>
    <row r="77" spans="1:3" s="20" customFormat="1" ht="31.5" customHeight="1">
      <c r="A77" s="22">
        <v>78</v>
      </c>
      <c r="C77" s="21"/>
    </row>
    <row r="78" spans="1:3" s="20" customFormat="1" ht="31.5" customHeight="1">
      <c r="A78" s="22">
        <v>79</v>
      </c>
      <c r="C78" s="21"/>
    </row>
    <row r="79" spans="1:3" s="20" customFormat="1" ht="31.5" customHeight="1">
      <c r="A79" s="22">
        <v>80</v>
      </c>
      <c r="C79" s="21"/>
    </row>
    <row r="80" spans="1:3" s="20" customFormat="1" ht="31.5" customHeight="1">
      <c r="A80" s="22">
        <v>81</v>
      </c>
      <c r="C80" s="21"/>
    </row>
    <row r="81" spans="1:3" s="20" customFormat="1" ht="31.5" customHeight="1">
      <c r="A81" s="22">
        <v>82</v>
      </c>
      <c r="C81" s="21"/>
    </row>
    <row r="82" spans="1:3" s="20" customFormat="1" ht="31.5" customHeight="1">
      <c r="A82" s="22">
        <v>83</v>
      </c>
      <c r="C82" s="21"/>
    </row>
    <row r="83" spans="1:3" s="20" customFormat="1" ht="31.5" customHeight="1">
      <c r="A83" s="22">
        <v>84</v>
      </c>
      <c r="C83" s="21"/>
    </row>
    <row r="84" spans="1:3" s="20" customFormat="1" ht="31.5" customHeight="1">
      <c r="A84" s="22">
        <v>85</v>
      </c>
      <c r="C84" s="21"/>
    </row>
    <row r="85" spans="1:3" s="20" customFormat="1" ht="31.5" customHeight="1">
      <c r="A85" s="22">
        <v>86</v>
      </c>
      <c r="C85" s="21"/>
    </row>
    <row r="86" spans="1:3" s="20" customFormat="1" ht="31.5" customHeight="1">
      <c r="A86" s="22">
        <v>87</v>
      </c>
      <c r="C86" s="21"/>
    </row>
    <row r="87" spans="1:3" s="20" customFormat="1" ht="31.5" customHeight="1">
      <c r="A87" s="22">
        <v>88</v>
      </c>
      <c r="C87" s="21"/>
    </row>
    <row r="88" spans="1:3" s="20" customFormat="1" ht="31.5" customHeight="1">
      <c r="A88" s="22">
        <v>89</v>
      </c>
      <c r="C88" s="21"/>
    </row>
    <row r="89" spans="1:3" s="20" customFormat="1" ht="31.5" customHeight="1">
      <c r="A89" s="22">
        <v>90</v>
      </c>
      <c r="C89" s="21"/>
    </row>
    <row r="90" spans="1:3" s="20" customFormat="1" ht="31.5" customHeight="1">
      <c r="A90" s="22">
        <v>91</v>
      </c>
      <c r="C90" s="21"/>
    </row>
    <row r="91" spans="1:3" s="20" customFormat="1" ht="31.5" customHeight="1">
      <c r="A91" s="22">
        <v>92</v>
      </c>
      <c r="C91" s="21"/>
    </row>
    <row r="92" spans="1:3" s="20" customFormat="1" ht="31.5" customHeight="1">
      <c r="A92" s="22">
        <v>93</v>
      </c>
      <c r="C92" s="21"/>
    </row>
    <row r="93" spans="1:3" s="20" customFormat="1" ht="31.5" customHeight="1">
      <c r="A93" s="22">
        <v>94</v>
      </c>
      <c r="C93" s="21"/>
    </row>
    <row r="94" spans="1:3" s="20" customFormat="1" ht="31.5" customHeight="1">
      <c r="A94" s="22">
        <v>95</v>
      </c>
      <c r="C94" s="21"/>
    </row>
    <row r="95" spans="1:3" s="20" customFormat="1" ht="31.5" customHeight="1">
      <c r="A95" s="22">
        <v>96</v>
      </c>
      <c r="C95" s="21"/>
    </row>
    <row r="96" spans="1:3" s="20" customFormat="1" ht="31.5" customHeight="1">
      <c r="A96" s="22">
        <v>97</v>
      </c>
      <c r="C96" s="21"/>
    </row>
    <row r="97" spans="1:3" s="20" customFormat="1" ht="31.5" customHeight="1">
      <c r="A97" s="22">
        <v>98</v>
      </c>
      <c r="C97" s="21"/>
    </row>
    <row r="98" spans="1:3" s="20" customFormat="1" ht="31.5" customHeight="1">
      <c r="A98" s="22">
        <v>99</v>
      </c>
      <c r="C98" s="21"/>
    </row>
    <row r="99" spans="1:3" s="20" customFormat="1" ht="31.5" customHeight="1">
      <c r="A99" s="22">
        <v>100</v>
      </c>
      <c r="C99" s="21"/>
    </row>
  </sheetData>
  <sheetProtection algorithmName="SHA-512" hashValue="oRIZ49JTKR8Y60XJcR3x//mq0Zfms8OHbd174PU7TFaA9V28p4k4edWd9NnY7LYd9tRoFcqxaAGMP2V3Fam/KA==" saltValue="hvmz/ISef3gL+2wW5Q1onw==" spinCount="100000" sheet="1" formatCells="0" formatRows="0" insertHyperlinks="0" deleteRows="0"/>
  <mergeCells count="1">
    <mergeCell ref="A1:G1"/>
  </mergeCells>
  <conditionalFormatting sqref="A3:A5 D6:F6 D7 F7:G7 A6:B8 D12:G13 A10:B10 A9 E8:G9 A11 F10:G11 D10:D11 A12:B13">
    <cfRule type="expression" dxfId="134" priority="43">
      <formula>AND(CELL("защита", A3)=0, NOT(ISBLANK(A3)))</formula>
    </cfRule>
    <cfRule type="expression" dxfId="133" priority="44">
      <formula>AND(CELL("защита", A3)=0, ISBLANK(A3))</formula>
    </cfRule>
    <cfRule type="expression" dxfId="132" priority="45">
      <formula>CELL("защита", A3)=0</formula>
    </cfRule>
  </conditionalFormatting>
  <conditionalFormatting sqref="B3:B5">
    <cfRule type="expression" dxfId="131" priority="40">
      <formula>AND(CELL("защита", B3)=0, NOT(ISBLANK(B3)))</formula>
    </cfRule>
    <cfRule type="expression" dxfId="130" priority="41">
      <formula>AND(CELL("защита", B3)=0, ISBLANK(B3))</formula>
    </cfRule>
    <cfRule type="expression" dxfId="129" priority="42">
      <formula>CELL("защита", B3)=0</formula>
    </cfRule>
  </conditionalFormatting>
  <conditionalFormatting sqref="C3:G5">
    <cfRule type="expression" dxfId="128" priority="37">
      <formula>AND(CELL("защита", C3)=0, NOT(ISBLANK(C3)))</formula>
    </cfRule>
    <cfRule type="expression" dxfId="127" priority="38">
      <formula>AND(CELL("защита", C3)=0, ISBLANK(C3))</formula>
    </cfRule>
    <cfRule type="expression" dxfId="126" priority="39">
      <formula>CELL("защита", C3)=0</formula>
    </cfRule>
  </conditionalFormatting>
  <conditionalFormatting sqref="C6">
    <cfRule type="expression" dxfId="125" priority="34">
      <formula>AND(CELL("защита", C6)=0, NOT(ISBLANK(C6)))</formula>
    </cfRule>
    <cfRule type="expression" dxfId="124" priority="35">
      <formula>AND(CELL("защита", C6)=0, ISBLANK(C6))</formula>
    </cfRule>
    <cfRule type="expression" dxfId="123" priority="36">
      <formula>CELL("защита", C6)=0</formula>
    </cfRule>
  </conditionalFormatting>
  <conditionalFormatting sqref="G6">
    <cfRule type="expression" dxfId="122" priority="31">
      <formula>AND(CELL("защита", G6)=0, NOT(ISBLANK(G6)))</formula>
    </cfRule>
    <cfRule type="expression" dxfId="121" priority="32">
      <formula>AND(CELL("защита", G6)=0, ISBLANK(G6))</formula>
    </cfRule>
    <cfRule type="expression" dxfId="120" priority="33">
      <formula>CELL("защита", G6)=0</formula>
    </cfRule>
  </conditionalFormatting>
  <conditionalFormatting sqref="C7">
    <cfRule type="expression" dxfId="119" priority="28">
      <formula>AND(CELL("защита", C7)=0, NOT(ISBLANK(C7)))</formula>
    </cfRule>
    <cfRule type="expression" dxfId="118" priority="29">
      <formula>AND(CELL("защита", C7)=0, ISBLANK(C7))</formula>
    </cfRule>
    <cfRule type="expression" dxfId="117" priority="30">
      <formula>CELL("защита", C7)=0</formula>
    </cfRule>
  </conditionalFormatting>
  <conditionalFormatting sqref="C8 C12:C13">
    <cfRule type="expression" dxfId="116" priority="25">
      <formula>AND(CELL("защита", C8)=0, NOT(ISBLANK(C8)))</formula>
    </cfRule>
    <cfRule type="expression" dxfId="115" priority="26">
      <formula>AND(CELL("защита", C8)=0, ISBLANK(C8))</formula>
    </cfRule>
    <cfRule type="expression" dxfId="114" priority="27">
      <formula>CELL("защита", C8)=0</formula>
    </cfRule>
  </conditionalFormatting>
  <conditionalFormatting sqref="D8">
    <cfRule type="expression" dxfId="113" priority="22">
      <formula>AND(CELL("защита", D8)=0, NOT(ISBLANK(D8)))</formula>
    </cfRule>
    <cfRule type="expression" dxfId="112" priority="23">
      <formula>AND(CELL("защита", D8)=0, ISBLANK(D8))</formula>
    </cfRule>
    <cfRule type="expression" dxfId="111" priority="24">
      <formula>CELL("защита", D8)=0</formula>
    </cfRule>
  </conditionalFormatting>
  <conditionalFormatting sqref="B9">
    <cfRule type="expression" dxfId="110" priority="19">
      <formula>AND(CELL("защита", B9)=0, NOT(ISBLANK(B9)))</formula>
    </cfRule>
    <cfRule type="expression" dxfId="109" priority="20">
      <formula>AND(CELL("защита", B9)=0, ISBLANK(B9))</formula>
    </cfRule>
    <cfRule type="expression" dxfId="108" priority="21">
      <formula>CELL("защита", B9)=0</formula>
    </cfRule>
  </conditionalFormatting>
  <conditionalFormatting sqref="D9">
    <cfRule type="expression" dxfId="107" priority="16">
      <formula>AND(CELL("защита", D9)=0, NOT(ISBLANK(D9)))</formula>
    </cfRule>
    <cfRule type="expression" dxfId="106" priority="17">
      <formula>AND(CELL("защита", D9)=0, ISBLANK(D9))</formula>
    </cfRule>
    <cfRule type="expression" dxfId="105" priority="18">
      <formula>CELL("защита", D9)=0</formula>
    </cfRule>
  </conditionalFormatting>
  <conditionalFormatting sqref="C9:C11">
    <cfRule type="expression" dxfId="104" priority="13">
      <formula>AND(CELL("защита", C9)=0, NOT(ISBLANK(C9)))</formula>
    </cfRule>
    <cfRule type="expression" dxfId="103" priority="14">
      <formula>AND(CELL("защита", C9)=0, ISBLANK(C9))</formula>
    </cfRule>
    <cfRule type="expression" dxfId="102" priority="15">
      <formula>CELL("защита", C9)=0</formula>
    </cfRule>
  </conditionalFormatting>
  <conditionalFormatting sqref="E7">
    <cfRule type="expression" dxfId="101" priority="10">
      <formula>AND(CELL("защита", E7)=0, NOT(ISBLANK(E7)))</formula>
    </cfRule>
    <cfRule type="expression" dxfId="100" priority="11">
      <formula>AND(CELL("защита", E7)=0, ISBLANK(E7))</formula>
    </cfRule>
    <cfRule type="expression" dxfId="99" priority="12">
      <formula>CELL("защита", E7)=0</formula>
    </cfRule>
  </conditionalFormatting>
  <conditionalFormatting sqref="A2">
    <cfRule type="expression" dxfId="98" priority="7">
      <formula>AND(CELL("защита", A2)=0, NOT(ISBLANK(A2)))</formula>
    </cfRule>
    <cfRule type="expression" dxfId="97" priority="8">
      <formula>AND(CELL("защита", A2)=0, ISBLANK(A2))</formula>
    </cfRule>
    <cfRule type="expression" dxfId="96" priority="9">
      <formula>CELL("защита", A2)=0</formula>
    </cfRule>
  </conditionalFormatting>
  <conditionalFormatting sqref="B2">
    <cfRule type="expression" dxfId="95" priority="4">
      <formula>AND(CELL("защита", B2)=0, NOT(ISBLANK(B2)))</formula>
    </cfRule>
    <cfRule type="expression" dxfId="94" priority="5">
      <formula>AND(CELL("защита", B2)=0, ISBLANK(B2))</formula>
    </cfRule>
    <cfRule type="expression" dxfId="93" priority="6">
      <formula>CELL("защита", B2)=0</formula>
    </cfRule>
  </conditionalFormatting>
  <conditionalFormatting sqref="C2:G2">
    <cfRule type="expression" dxfId="92" priority="1">
      <formula>AND(CELL("защита", C2)=0, NOT(ISBLANK(C2)))</formula>
    </cfRule>
    <cfRule type="expression" dxfId="91" priority="2">
      <formula>AND(CELL("защита", C2)=0, ISBLANK(C2))</formula>
    </cfRule>
    <cfRule type="expression" dxfId="90" priority="3">
      <formula>CELL("защита", C2)=0</formula>
    </cfRule>
  </conditionalFormatting>
  <hyperlinks>
    <hyperlink ref="E18" r:id="rId1"/>
    <hyperlink ref="E19" r:id="rId2"/>
  </hyperlinks>
  <pageMargins left="0.7" right="0.7" top="0.75" bottom="0.75" header="0.3" footer="0.3"/>
  <pageSetup paperSize="9" scale="90" orientation="landscape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8" tint="0.59999389629810485"/>
  </sheetPr>
  <dimension ref="A1:C21"/>
  <sheetViews>
    <sheetView view="pageBreakPreview" zoomScaleNormal="100" zoomScaleSheetLayoutView="100" workbookViewId="0">
      <pane ySplit="5" topLeftCell="A13" activePane="bottomLeft" state="frozen"/>
      <selection pane="bottomLeft" activeCell="D20" sqref="D20"/>
    </sheetView>
  </sheetViews>
  <sheetFormatPr defaultRowHeight="25.5" customHeight="1"/>
  <cols>
    <col min="1" max="1" width="5.5703125" style="74" bestFit="1" customWidth="1"/>
    <col min="2" max="2" width="31.28515625" style="74" customWidth="1"/>
    <col min="3" max="3" width="101.42578125" style="74" customWidth="1"/>
    <col min="4" max="16384" width="9.140625" style="74"/>
  </cols>
  <sheetData>
    <row r="1" spans="1:3" ht="18" customHeight="1">
      <c r="A1" s="111" t="s">
        <v>156</v>
      </c>
      <c r="B1" s="111"/>
      <c r="C1" s="73"/>
    </row>
    <row r="2" spans="1:3" ht="18" customHeight="1">
      <c r="A2" s="111"/>
      <c r="B2" s="111"/>
      <c r="C2" s="80" t="str">
        <f>IFERROR(INDEX(Кураторы[Телефон], MATCH(C1, Кураторы[Куратор], 0)), "")</f>
        <v/>
      </c>
    </row>
    <row r="3" spans="1:3" ht="18" customHeight="1">
      <c r="A3" s="111"/>
      <c r="B3" s="111"/>
      <c r="C3" s="80" t="str">
        <f>IFERROR(INDEX(Кураторы[Почта], MATCH(C1, Кураторы[Куратор], 0)), "")</f>
        <v/>
      </c>
    </row>
    <row r="4" spans="1:3" ht="18" customHeight="1">
      <c r="A4" s="111" t="s">
        <v>63</v>
      </c>
      <c r="B4" s="111"/>
      <c r="C4" s="75"/>
    </row>
    <row r="5" spans="1:3" ht="25.5" customHeight="1">
      <c r="A5" s="112" t="s">
        <v>51</v>
      </c>
      <c r="B5" s="112"/>
      <c r="C5" s="112"/>
    </row>
    <row r="6" spans="1:3" s="77" customFormat="1" ht="25.5" customHeight="1">
      <c r="A6" s="110" t="str">
        <f>Заявка!E8</f>
        <v>Предмет договора</v>
      </c>
      <c r="B6" s="110"/>
      <c r="C6" s="76" t="str">
        <f>Заявка!G8</f>
        <v>Капитальный ремонт гидроагрегата №1 (инв. №59007749; инв. №59008383) Ондской ГЭС</v>
      </c>
    </row>
    <row r="7" spans="1:3" ht="25.5" customHeight="1">
      <c r="A7" s="110" t="str">
        <f>Заявка!E10</f>
        <v>Планируемый срок работ (услуг)</v>
      </c>
      <c r="B7" s="110"/>
      <c r="C7" s="76" t="str">
        <f>Заявка!G10</f>
        <v>С даты заключения договора по 23.04.2021 г.</v>
      </c>
    </row>
    <row r="8" spans="1:3" ht="25.5" customHeight="1">
      <c r="A8" s="110" t="str">
        <f>Заявка!E11</f>
        <v xml:space="preserve">Условия оплаты </v>
      </c>
      <c r="B8" s="110"/>
      <c r="C8" s="76" t="str">
        <f>Заявка!G11</f>
        <v xml:space="preserve">Оплата в течение 60 дней (субъектам СМСП - в течение 15 рабочих дней) после закрытия актов выполненных работ, оказанных услуг </v>
      </c>
    </row>
    <row r="9" spans="1:3" ht="25.5" customHeight="1">
      <c r="A9" s="110" t="str">
        <f>Заявка!E12</f>
        <v>Цена без учета НДС, руб</v>
      </c>
      <c r="B9" s="110"/>
      <c r="C9" s="78">
        <f>Заявка!G12</f>
        <v>31364892</v>
      </c>
    </row>
    <row r="10" spans="1:3" ht="25.5" customHeight="1">
      <c r="A10" s="110" t="str">
        <f>Заявка!E13</f>
        <v>Сумма НДС, рублей</v>
      </c>
      <c r="B10" s="110"/>
      <c r="C10" s="78">
        <f>Заявка!G13</f>
        <v>6272978.4000000004</v>
      </c>
    </row>
    <row r="11" spans="1:3" ht="25.5" customHeight="1">
      <c r="A11" s="110" t="str">
        <f>Заявка!E14</f>
        <v>Цена с учетом НДС, руб</v>
      </c>
      <c r="B11" s="110"/>
      <c r="C11" s="78">
        <f>C9+C10</f>
        <v>37637870.399999999</v>
      </c>
    </row>
    <row r="12" spans="1:3" ht="25.5" customHeight="1">
      <c r="A12" s="113"/>
      <c r="B12" s="113"/>
      <c r="C12" s="113"/>
    </row>
    <row r="13" spans="1:3" ht="25.5" customHeight="1">
      <c r="A13" s="116" t="s">
        <v>54</v>
      </c>
      <c r="B13" s="116"/>
      <c r="C13" s="116"/>
    </row>
    <row r="14" spans="1:3" ht="25.5" customHeight="1">
      <c r="A14" s="117" t="s">
        <v>55</v>
      </c>
      <c r="B14" s="117"/>
      <c r="C14" s="80"/>
    </row>
    <row r="15" spans="1:3" ht="25.5" customHeight="1">
      <c r="A15" s="117" t="s">
        <v>56</v>
      </c>
      <c r="B15" s="117"/>
      <c r="C15" s="80"/>
    </row>
    <row r="16" spans="1:3" ht="25.5" customHeight="1">
      <c r="A16" s="117" t="s">
        <v>5</v>
      </c>
      <c r="B16" s="117"/>
      <c r="C16" s="80"/>
    </row>
    <row r="17" spans="1:3" ht="25.5" customHeight="1">
      <c r="A17" s="117" t="s">
        <v>57</v>
      </c>
      <c r="B17" s="117"/>
      <c r="C17" s="80"/>
    </row>
    <row r="18" spans="1:3" s="79" customFormat="1" ht="33" customHeight="1">
      <c r="A18" s="114"/>
      <c r="B18" s="114"/>
      <c r="C18" s="114"/>
    </row>
    <row r="19" spans="1:3" ht="59.25" customHeight="1">
      <c r="A19" s="115" t="s">
        <v>77</v>
      </c>
      <c r="B19" s="115"/>
      <c r="C19" s="81"/>
    </row>
    <row r="20" spans="1:3" ht="50.25" customHeight="1">
      <c r="A20" s="118"/>
      <c r="B20" s="118"/>
      <c r="C20" s="118"/>
    </row>
    <row r="21" spans="1:3" ht="38.25" customHeight="1">
      <c r="A21" s="109" t="s">
        <v>64</v>
      </c>
      <c r="B21" s="109"/>
      <c r="C21" s="109"/>
    </row>
  </sheetData>
  <sheetProtection algorithmName="SHA-512" hashValue="Oidt+w8jk7AUAGAvh26KuaYWj9wu8Zud7DZpFJGH7Tk6uotwg0JjIjJbEZralVQK2A0xqVKs85yec8S/IZS3TQ==" saltValue="PTHIThyXpjxl0onL1cFpEw==" spinCount="100000" sheet="1" objects="1" scenarios="1"/>
  <mergeCells count="19">
    <mergeCell ref="A1:B3"/>
    <mergeCell ref="A9:B9"/>
    <mergeCell ref="A11:B11"/>
    <mergeCell ref="A21:C21"/>
    <mergeCell ref="A8:B8"/>
    <mergeCell ref="A4:B4"/>
    <mergeCell ref="A5:C5"/>
    <mergeCell ref="A6:B6"/>
    <mergeCell ref="A7:B7"/>
    <mergeCell ref="A12:C12"/>
    <mergeCell ref="A18:C18"/>
    <mergeCell ref="A19:B19"/>
    <mergeCell ref="A13:C13"/>
    <mergeCell ref="A14:B14"/>
    <mergeCell ref="A15:B15"/>
    <mergeCell ref="A16:B16"/>
    <mergeCell ref="A20:C20"/>
    <mergeCell ref="A10:B10"/>
    <mergeCell ref="A17:B17"/>
  </mergeCells>
  <conditionalFormatting sqref="C7:C11">
    <cfRule type="containsBlanks" dxfId="79" priority="10">
      <formula>LEN(TRIM(C7))=0</formula>
    </cfRule>
  </conditionalFormatting>
  <conditionalFormatting sqref="C4">
    <cfRule type="containsBlanks" dxfId="78" priority="7">
      <formula>LEN(TRIM(C4))=0</formula>
    </cfRule>
  </conditionalFormatting>
  <conditionalFormatting sqref="C1:C3">
    <cfRule type="containsBlanks" dxfId="77" priority="6">
      <formula>LEN(TRIM(C1))=0</formula>
    </cfRule>
  </conditionalFormatting>
  <conditionalFormatting sqref="C6">
    <cfRule type="containsBlanks" dxfId="76" priority="4">
      <formula>LEN(TRIM(C6))=0</formula>
    </cfRule>
  </conditionalFormatting>
  <conditionalFormatting sqref="C14">
    <cfRule type="containsBlanks" dxfId="75" priority="3">
      <formula>LEN(TRIM(C14))=0</formula>
    </cfRule>
  </conditionalFormatting>
  <conditionalFormatting sqref="C15:C17">
    <cfRule type="containsBlanks" dxfId="74" priority="2">
      <formula>LEN(TRIM(C15))=0</formula>
    </cfRule>
  </conditionalFormatting>
  <conditionalFormatting sqref="A18">
    <cfRule type="containsBlanks" dxfId="73" priority="1">
      <formula>LEN(TRIM(A18))=0</formula>
    </cfRule>
  </conditionalFormatting>
  <dataValidations count="3">
    <dataValidation type="textLength" errorStyle="warning" allowBlank="1" showInputMessage="1" showErrorMessage="1" error="КПП — 9 цифр" prompt="КПП — 9 цифр" sqref="C17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16">
      <formula1>10</formula1>
      <formula2>12</formula2>
    </dataValidation>
    <dataValidation allowBlank="1" showInputMessage="1" showErrorMessage="1" promptTitle="ДАТА" prompt="_x000a_" sqref="C4"/>
  </dataValidations>
  <pageMargins left="0.25" right="0.25" top="0.75" bottom="0.75" header="0.3" footer="0.3"/>
  <pageSetup paperSize="9" scale="7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'Сроки, даты'!$A$21:$A$22</xm:f>
          </x14:formula1>
          <xm:sqref>A18</xm:sqref>
        </x14:dataValidation>
        <x14:dataValidation type="list" allowBlank="1" showInputMessage="1" prompt="Выбирите куратора из списка">
          <x14:formula1>
            <xm:f>'Сроки, даты'!$E$3:$E$15</xm:f>
          </x14:formula1>
          <xm:sqref>C1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9" tint="0.59999389629810485"/>
  </sheetPr>
  <dimension ref="A1:J25"/>
  <sheetViews>
    <sheetView tabSelected="1" view="pageBreakPreview" zoomScaleNormal="100" zoomScaleSheetLayoutView="100" workbookViewId="0">
      <pane ySplit="5" topLeftCell="A6" activePane="bottomLeft" state="frozen"/>
      <selection pane="bottomLeft" activeCell="G12" sqref="G12"/>
    </sheetView>
  </sheetViews>
  <sheetFormatPr defaultRowHeight="24.75" customHeight="1"/>
  <cols>
    <col min="1" max="1" width="5.5703125" style="7" bestFit="1" customWidth="1"/>
    <col min="2" max="2" width="48.140625" style="7" customWidth="1"/>
    <col min="3" max="3" width="88" style="7" customWidth="1"/>
    <col min="4" max="4" width="31.7109375" style="7" customWidth="1"/>
    <col min="5" max="16384" width="9.140625" style="7"/>
  </cols>
  <sheetData>
    <row r="1" spans="1:10" ht="18" customHeight="1">
      <c r="A1" s="122" t="s">
        <v>62</v>
      </c>
      <c r="B1" s="122"/>
      <c r="C1" s="34" t="s">
        <v>17</v>
      </c>
    </row>
    <row r="2" spans="1:10" ht="18" customHeight="1">
      <c r="A2" s="122"/>
      <c r="B2" s="122"/>
      <c r="C2" s="39" t="str">
        <f>IFERROR(INDEX(Кураторы[Телефон], MATCH(C1, Кураторы[Куратор], 0)), "")</f>
        <v>8 3952 792-188</v>
      </c>
    </row>
    <row r="3" spans="1:10" ht="18" customHeight="1">
      <c r="A3" s="122"/>
      <c r="B3" s="122"/>
      <c r="C3" s="39" t="str">
        <f>IFERROR(INDEX(Кураторы[Почта], MATCH(C1, Кураторы[Куратор], 0)), "")</f>
        <v>dobezhina_nl@irkutskenergo.ru</v>
      </c>
    </row>
    <row r="4" spans="1:10" ht="18" customHeight="1">
      <c r="A4" s="119" t="s">
        <v>63</v>
      </c>
      <c r="B4" s="119"/>
      <c r="C4" s="35">
        <v>44236</v>
      </c>
      <c r="D4" s="8"/>
    </row>
    <row r="5" spans="1:10" ht="24.75" customHeight="1">
      <c r="A5" s="120" t="s">
        <v>51</v>
      </c>
      <c r="B5" s="120"/>
      <c r="C5" s="120"/>
      <c r="D5" s="8"/>
    </row>
    <row r="6" spans="1:10" s="9" customFormat="1" ht="29.25" customHeight="1">
      <c r="A6" s="121" t="str">
        <f>Заявка!E8</f>
        <v>Предмет договора</v>
      </c>
      <c r="B6" s="121"/>
      <c r="C6" s="14" t="str">
        <f>Заявка!G8</f>
        <v>Капитальный ремонт гидроагрегата №1 (инв. №59007749; инв. №59008383) Ондской ГЭС</v>
      </c>
    </row>
    <row r="7" spans="1:10" ht="29.25" customHeight="1">
      <c r="A7" s="121" t="str">
        <f>Заявка!E10</f>
        <v>Планируемый срок работ (услуг)</v>
      </c>
      <c r="B7" s="121"/>
      <c r="C7" s="15" t="str">
        <f>Заявка!G10</f>
        <v>С даты заключения договора по 23.04.2021 г.</v>
      </c>
    </row>
    <row r="8" spans="1:10" ht="29.25" customHeight="1">
      <c r="A8" s="121" t="str">
        <f>Заявка!E11</f>
        <v xml:space="preserve">Условия оплаты </v>
      </c>
      <c r="B8" s="121"/>
      <c r="C8" s="15" t="str">
        <f>Заявка!G11</f>
        <v xml:space="preserve">Оплата в течение 60 дней (субъектам СМСП - в течение 15 рабочих дней) после закрытия актов выполненных работ, оказанных услуг </v>
      </c>
    </row>
    <row r="9" spans="1:10" ht="24.75" customHeight="1">
      <c r="A9" s="126"/>
      <c r="B9" s="126"/>
      <c r="C9" s="126"/>
    </row>
    <row r="10" spans="1:10" ht="24.75" customHeight="1">
      <c r="A10" s="127" t="s">
        <v>52</v>
      </c>
      <c r="B10" s="127"/>
      <c r="C10" s="16" t="s">
        <v>53</v>
      </c>
    </row>
    <row r="11" spans="1:10" ht="24.75" customHeight="1">
      <c r="A11" s="128" t="s">
        <v>54</v>
      </c>
      <c r="B11" s="128"/>
      <c r="C11" s="128"/>
    </row>
    <row r="12" spans="1:10" ht="24.75" customHeight="1">
      <c r="A12" s="123" t="s">
        <v>55</v>
      </c>
      <c r="B12" s="123"/>
      <c r="C12" s="34"/>
    </row>
    <row r="13" spans="1:10" ht="24.75" customHeight="1">
      <c r="A13" s="123" t="s">
        <v>56</v>
      </c>
      <c r="B13" s="123"/>
      <c r="C13" s="34"/>
      <c r="J13" s="10"/>
    </row>
    <row r="14" spans="1:10" ht="24.75" customHeight="1">
      <c r="A14" s="123" t="s">
        <v>5</v>
      </c>
      <c r="B14" s="123"/>
      <c r="C14" s="34"/>
      <c r="I14" s="11"/>
    </row>
    <row r="15" spans="1:10" ht="24.75" customHeight="1">
      <c r="A15" s="123" t="s">
        <v>57</v>
      </c>
      <c r="B15" s="123"/>
      <c r="C15" s="34"/>
    </row>
    <row r="16" spans="1:10" s="9" customFormat="1" ht="24.75" customHeight="1">
      <c r="A16" s="13" t="s">
        <v>3</v>
      </c>
      <c r="B16" s="17" t="s">
        <v>58</v>
      </c>
      <c r="C16" s="17" t="s">
        <v>59</v>
      </c>
    </row>
    <row r="17" spans="1:3" s="9" customFormat="1" ht="24.75" customHeight="1">
      <c r="A17" s="17">
        <v>1</v>
      </c>
      <c r="B17" s="13" t="s">
        <v>60</v>
      </c>
      <c r="C17" s="87"/>
    </row>
    <row r="18" spans="1:3" s="9" customFormat="1" ht="24.75" customHeight="1">
      <c r="A18" s="53">
        <v>2</v>
      </c>
      <c r="B18" s="13" t="s">
        <v>149</v>
      </c>
      <c r="C18" s="55">
        <f>SUM(C17:C17)</f>
        <v>0</v>
      </c>
    </row>
    <row r="19" spans="1:3" ht="24.75" customHeight="1">
      <c r="A19" s="17">
        <v>3</v>
      </c>
      <c r="B19" s="13" t="s">
        <v>61</v>
      </c>
      <c r="C19" s="54">
        <f>C17+C18</f>
        <v>0</v>
      </c>
    </row>
    <row r="20" spans="1:3" ht="77.25" customHeight="1">
      <c r="A20" s="124" t="s">
        <v>77</v>
      </c>
      <c r="B20" s="124"/>
      <c r="C20" s="88"/>
    </row>
    <row r="21" spans="1:3" ht="45.75" customHeight="1">
      <c r="A21" s="124" t="s">
        <v>64</v>
      </c>
      <c r="B21" s="124"/>
      <c r="C21" s="124"/>
    </row>
    <row r="22" spans="1:3" s="19" customFormat="1" ht="31.5" customHeight="1">
      <c r="A22" s="18"/>
      <c r="B22" s="125"/>
      <c r="C22" s="125"/>
    </row>
    <row r="23" spans="1:3" ht="24.75" customHeight="1">
      <c r="A23" s="12"/>
      <c r="B23" s="12"/>
      <c r="C23" s="12"/>
    </row>
    <row r="24" spans="1:3" ht="24.75" customHeight="1">
      <c r="A24" s="13"/>
      <c r="B24" s="13"/>
      <c r="C24" s="13"/>
    </row>
    <row r="25" spans="1:3" ht="24.75" customHeight="1">
      <c r="A25" s="12"/>
      <c r="B25" s="12"/>
      <c r="C25" s="12"/>
    </row>
  </sheetData>
  <sheetProtection algorithmName="SHA-512" hashValue="Hj8SgbCCD8n+5Q3anp5e7nKgUtKv9kkAewQqWwGbWZYKvXs+WeL5HqPJZaNGxMK8cXyxBv5AbrXzdtlgNTdJ/Q==" saltValue="rdf26qDfFPyiUmmGmkQytQ==" spinCount="100000" sheet="1" objects="1" scenarios="1"/>
  <mergeCells count="16">
    <mergeCell ref="A15:B15"/>
    <mergeCell ref="A21:C21"/>
    <mergeCell ref="B22:C22"/>
    <mergeCell ref="A9:C9"/>
    <mergeCell ref="A8:B8"/>
    <mergeCell ref="A10:B10"/>
    <mergeCell ref="A11:C11"/>
    <mergeCell ref="A12:B12"/>
    <mergeCell ref="A13:B13"/>
    <mergeCell ref="A14:B14"/>
    <mergeCell ref="A20:B20"/>
    <mergeCell ref="A4:B4"/>
    <mergeCell ref="A5:C5"/>
    <mergeCell ref="A6:B6"/>
    <mergeCell ref="A7:B7"/>
    <mergeCell ref="A1:B3"/>
  </mergeCells>
  <conditionalFormatting sqref="C18">
    <cfRule type="containsBlanks" dxfId="72" priority="15">
      <formula>LEN(TRIM(C18))=0</formula>
    </cfRule>
  </conditionalFormatting>
  <conditionalFormatting sqref="C6">
    <cfRule type="containsBlanks" dxfId="71" priority="14">
      <formula>LEN(TRIM(C6))=0</formula>
    </cfRule>
  </conditionalFormatting>
  <conditionalFormatting sqref="C7:C8">
    <cfRule type="containsBlanks" dxfId="70" priority="10">
      <formula>LEN(TRIM(C7))=0</formula>
    </cfRule>
  </conditionalFormatting>
  <conditionalFormatting sqref="B22">
    <cfRule type="containsBlanks" dxfId="69" priority="7">
      <formula>LEN(TRIM(B22))=0</formula>
    </cfRule>
  </conditionalFormatting>
  <conditionalFormatting sqref="C4">
    <cfRule type="containsBlanks" dxfId="68" priority="5">
      <formula>LEN(TRIM(C4))=0</formula>
    </cfRule>
  </conditionalFormatting>
  <conditionalFormatting sqref="C1:C3">
    <cfRule type="containsBlanks" dxfId="67" priority="4">
      <formula>LEN(TRIM(C1))=0</formula>
    </cfRule>
  </conditionalFormatting>
  <conditionalFormatting sqref="C12:C15">
    <cfRule type="containsBlanks" dxfId="66" priority="3">
      <formula>LEN(TRIM(C12))=0</formula>
    </cfRule>
  </conditionalFormatting>
  <conditionalFormatting sqref="C17">
    <cfRule type="containsBlanks" dxfId="65" priority="2">
      <formula>LEN(TRIM(C17))=0</formula>
    </cfRule>
  </conditionalFormatting>
  <conditionalFormatting sqref="C19">
    <cfRule type="containsBlanks" dxfId="64" priority="1">
      <formula>LEN(TRIM(C19))=0</formula>
    </cfRule>
  </conditionalFormatting>
  <dataValidations count="4">
    <dataValidation type="textLength" errorStyle="warning" allowBlank="1" showInputMessage="1" showErrorMessage="1" error="ИНН — не меньше 10, не больше 12 цифр" prompt="ИНН — не меньше 10, не больше 12 цифр" sqref="C14">
      <formula1>10</formula1>
      <formula2>12</formula2>
    </dataValidation>
    <dataValidation type="textLength" errorStyle="warning" allowBlank="1" showInputMessage="1" showErrorMessage="1" error="КПП — 9 цифр" prompt="КПП — 9 цифр" sqref="C15">
      <formula1>9</formula1>
      <formula2>9</formula2>
    </dataValidation>
    <dataValidation allowBlank="1" showInputMessage="1" showErrorMessage="1" promptTitle="Указать, если не облагается" prompt="_x000a_" sqref="C18"/>
    <dataValidation allowBlank="1" showInputMessage="1" showErrorMessage="1" promptTitle="ДАТА" prompt="_x000a_" sqref="C4"/>
  </dataValidations>
  <pageMargins left="0.7" right="0.7" top="0.75" bottom="0.75" header="0.3" footer="0.3"/>
  <pageSetup paperSize="9" scale="6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prompt="Выберите куратора из списка">
          <x14:formula1>
            <xm:f>'Сроки, даты'!$E$3:$E$17</xm:f>
          </x14:formula1>
          <xm:sqref>C1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9" tint="0.59999389629810485"/>
  </sheetPr>
  <dimension ref="A1:F11"/>
  <sheetViews>
    <sheetView view="pageBreakPreview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9" sqref="C9:D9"/>
    </sheetView>
  </sheetViews>
  <sheetFormatPr defaultRowHeight="23.25" customHeight="1"/>
  <cols>
    <col min="1" max="1" width="5" style="3" customWidth="1"/>
    <col min="2" max="2" width="45" style="3" customWidth="1"/>
    <col min="3" max="3" width="6.85546875" style="3" customWidth="1"/>
    <col min="4" max="6" width="44.42578125" style="3" customWidth="1"/>
    <col min="7" max="251" width="9.140625" style="1"/>
    <col min="252" max="252" width="4.85546875" style="1" customWidth="1"/>
    <col min="253" max="253" width="37.28515625" style="1" customWidth="1"/>
    <col min="254" max="256" width="33.28515625" style="1" customWidth="1"/>
    <col min="257" max="257" width="11.28515625" style="1" bestFit="1" customWidth="1"/>
    <col min="258" max="259" width="9.140625" style="1"/>
    <col min="260" max="260" width="20.7109375" style="1" customWidth="1"/>
    <col min="261" max="507" width="9.140625" style="1"/>
    <col min="508" max="508" width="4.85546875" style="1" customWidth="1"/>
    <col min="509" max="509" width="37.28515625" style="1" customWidth="1"/>
    <col min="510" max="512" width="33.28515625" style="1" customWidth="1"/>
    <col min="513" max="513" width="11.28515625" style="1" bestFit="1" customWidth="1"/>
    <col min="514" max="515" width="9.140625" style="1"/>
    <col min="516" max="516" width="20.7109375" style="1" customWidth="1"/>
    <col min="517" max="763" width="9.140625" style="1"/>
    <col min="764" max="764" width="4.85546875" style="1" customWidth="1"/>
    <col min="765" max="765" width="37.28515625" style="1" customWidth="1"/>
    <col min="766" max="768" width="33.28515625" style="1" customWidth="1"/>
    <col min="769" max="769" width="11.28515625" style="1" bestFit="1" customWidth="1"/>
    <col min="770" max="771" width="9.140625" style="1"/>
    <col min="772" max="772" width="20.7109375" style="1" customWidth="1"/>
    <col min="773" max="1019" width="9.140625" style="1"/>
    <col min="1020" max="1020" width="4.85546875" style="1" customWidth="1"/>
    <col min="1021" max="1021" width="37.28515625" style="1" customWidth="1"/>
    <col min="1022" max="1024" width="33.28515625" style="1" customWidth="1"/>
    <col min="1025" max="1025" width="11.28515625" style="1" bestFit="1" customWidth="1"/>
    <col min="1026" max="1027" width="9.140625" style="1"/>
    <col min="1028" max="1028" width="20.7109375" style="1" customWidth="1"/>
    <col min="1029" max="1275" width="9.140625" style="1"/>
    <col min="1276" max="1276" width="4.85546875" style="1" customWidth="1"/>
    <col min="1277" max="1277" width="37.28515625" style="1" customWidth="1"/>
    <col min="1278" max="1280" width="33.28515625" style="1" customWidth="1"/>
    <col min="1281" max="1281" width="11.28515625" style="1" bestFit="1" customWidth="1"/>
    <col min="1282" max="1283" width="9.140625" style="1"/>
    <col min="1284" max="1284" width="20.7109375" style="1" customWidth="1"/>
    <col min="1285" max="1531" width="9.140625" style="1"/>
    <col min="1532" max="1532" width="4.85546875" style="1" customWidth="1"/>
    <col min="1533" max="1533" width="37.28515625" style="1" customWidth="1"/>
    <col min="1534" max="1536" width="33.28515625" style="1" customWidth="1"/>
    <col min="1537" max="1537" width="11.28515625" style="1" bestFit="1" customWidth="1"/>
    <col min="1538" max="1539" width="9.140625" style="1"/>
    <col min="1540" max="1540" width="20.7109375" style="1" customWidth="1"/>
    <col min="1541" max="1787" width="9.140625" style="1"/>
    <col min="1788" max="1788" width="4.85546875" style="1" customWidth="1"/>
    <col min="1789" max="1789" width="37.28515625" style="1" customWidth="1"/>
    <col min="1790" max="1792" width="33.28515625" style="1" customWidth="1"/>
    <col min="1793" max="1793" width="11.28515625" style="1" bestFit="1" customWidth="1"/>
    <col min="1794" max="1795" width="9.140625" style="1"/>
    <col min="1796" max="1796" width="20.7109375" style="1" customWidth="1"/>
    <col min="1797" max="2043" width="9.140625" style="1"/>
    <col min="2044" max="2044" width="4.85546875" style="1" customWidth="1"/>
    <col min="2045" max="2045" width="37.28515625" style="1" customWidth="1"/>
    <col min="2046" max="2048" width="33.28515625" style="1" customWidth="1"/>
    <col min="2049" max="2049" width="11.28515625" style="1" bestFit="1" customWidth="1"/>
    <col min="2050" max="2051" width="9.140625" style="1"/>
    <col min="2052" max="2052" width="20.7109375" style="1" customWidth="1"/>
    <col min="2053" max="2299" width="9.140625" style="1"/>
    <col min="2300" max="2300" width="4.85546875" style="1" customWidth="1"/>
    <col min="2301" max="2301" width="37.28515625" style="1" customWidth="1"/>
    <col min="2302" max="2304" width="33.28515625" style="1" customWidth="1"/>
    <col min="2305" max="2305" width="11.28515625" style="1" bestFit="1" customWidth="1"/>
    <col min="2306" max="2307" width="9.140625" style="1"/>
    <col min="2308" max="2308" width="20.7109375" style="1" customWidth="1"/>
    <col min="2309" max="2555" width="9.140625" style="1"/>
    <col min="2556" max="2556" width="4.85546875" style="1" customWidth="1"/>
    <col min="2557" max="2557" width="37.28515625" style="1" customWidth="1"/>
    <col min="2558" max="2560" width="33.28515625" style="1" customWidth="1"/>
    <col min="2561" max="2561" width="11.28515625" style="1" bestFit="1" customWidth="1"/>
    <col min="2562" max="2563" width="9.140625" style="1"/>
    <col min="2564" max="2564" width="20.7109375" style="1" customWidth="1"/>
    <col min="2565" max="2811" width="9.140625" style="1"/>
    <col min="2812" max="2812" width="4.85546875" style="1" customWidth="1"/>
    <col min="2813" max="2813" width="37.28515625" style="1" customWidth="1"/>
    <col min="2814" max="2816" width="33.28515625" style="1" customWidth="1"/>
    <col min="2817" max="2817" width="11.28515625" style="1" bestFit="1" customWidth="1"/>
    <col min="2818" max="2819" width="9.140625" style="1"/>
    <col min="2820" max="2820" width="20.7109375" style="1" customWidth="1"/>
    <col min="2821" max="3067" width="9.140625" style="1"/>
    <col min="3068" max="3068" width="4.85546875" style="1" customWidth="1"/>
    <col min="3069" max="3069" width="37.28515625" style="1" customWidth="1"/>
    <col min="3070" max="3072" width="33.28515625" style="1" customWidth="1"/>
    <col min="3073" max="3073" width="11.28515625" style="1" bestFit="1" customWidth="1"/>
    <col min="3074" max="3075" width="9.140625" style="1"/>
    <col min="3076" max="3076" width="20.7109375" style="1" customWidth="1"/>
    <col min="3077" max="3323" width="9.140625" style="1"/>
    <col min="3324" max="3324" width="4.85546875" style="1" customWidth="1"/>
    <col min="3325" max="3325" width="37.28515625" style="1" customWidth="1"/>
    <col min="3326" max="3328" width="33.28515625" style="1" customWidth="1"/>
    <col min="3329" max="3329" width="11.28515625" style="1" bestFit="1" customWidth="1"/>
    <col min="3330" max="3331" width="9.140625" style="1"/>
    <col min="3332" max="3332" width="20.7109375" style="1" customWidth="1"/>
    <col min="3333" max="3579" width="9.140625" style="1"/>
    <col min="3580" max="3580" width="4.85546875" style="1" customWidth="1"/>
    <col min="3581" max="3581" width="37.28515625" style="1" customWidth="1"/>
    <col min="3582" max="3584" width="33.28515625" style="1" customWidth="1"/>
    <col min="3585" max="3585" width="11.28515625" style="1" bestFit="1" customWidth="1"/>
    <col min="3586" max="3587" width="9.140625" style="1"/>
    <col min="3588" max="3588" width="20.7109375" style="1" customWidth="1"/>
    <col min="3589" max="3835" width="9.140625" style="1"/>
    <col min="3836" max="3836" width="4.85546875" style="1" customWidth="1"/>
    <col min="3837" max="3837" width="37.28515625" style="1" customWidth="1"/>
    <col min="3838" max="3840" width="33.28515625" style="1" customWidth="1"/>
    <col min="3841" max="3841" width="11.28515625" style="1" bestFit="1" customWidth="1"/>
    <col min="3842" max="3843" width="9.140625" style="1"/>
    <col min="3844" max="3844" width="20.7109375" style="1" customWidth="1"/>
    <col min="3845" max="4091" width="9.140625" style="1"/>
    <col min="4092" max="4092" width="4.85546875" style="1" customWidth="1"/>
    <col min="4093" max="4093" width="37.28515625" style="1" customWidth="1"/>
    <col min="4094" max="4096" width="33.28515625" style="1" customWidth="1"/>
    <col min="4097" max="4097" width="11.28515625" style="1" bestFit="1" customWidth="1"/>
    <col min="4098" max="4099" width="9.140625" style="1"/>
    <col min="4100" max="4100" width="20.7109375" style="1" customWidth="1"/>
    <col min="4101" max="4347" width="9.140625" style="1"/>
    <col min="4348" max="4348" width="4.85546875" style="1" customWidth="1"/>
    <col min="4349" max="4349" width="37.28515625" style="1" customWidth="1"/>
    <col min="4350" max="4352" width="33.28515625" style="1" customWidth="1"/>
    <col min="4353" max="4353" width="11.28515625" style="1" bestFit="1" customWidth="1"/>
    <col min="4354" max="4355" width="9.140625" style="1"/>
    <col min="4356" max="4356" width="20.7109375" style="1" customWidth="1"/>
    <col min="4357" max="4603" width="9.140625" style="1"/>
    <col min="4604" max="4604" width="4.85546875" style="1" customWidth="1"/>
    <col min="4605" max="4605" width="37.28515625" style="1" customWidth="1"/>
    <col min="4606" max="4608" width="33.28515625" style="1" customWidth="1"/>
    <col min="4609" max="4609" width="11.28515625" style="1" bestFit="1" customWidth="1"/>
    <col min="4610" max="4611" width="9.140625" style="1"/>
    <col min="4612" max="4612" width="20.7109375" style="1" customWidth="1"/>
    <col min="4613" max="4859" width="9.140625" style="1"/>
    <col min="4860" max="4860" width="4.85546875" style="1" customWidth="1"/>
    <col min="4861" max="4861" width="37.28515625" style="1" customWidth="1"/>
    <col min="4862" max="4864" width="33.28515625" style="1" customWidth="1"/>
    <col min="4865" max="4865" width="11.28515625" style="1" bestFit="1" customWidth="1"/>
    <col min="4866" max="4867" width="9.140625" style="1"/>
    <col min="4868" max="4868" width="20.7109375" style="1" customWidth="1"/>
    <col min="4869" max="5115" width="9.140625" style="1"/>
    <col min="5116" max="5116" width="4.85546875" style="1" customWidth="1"/>
    <col min="5117" max="5117" width="37.28515625" style="1" customWidth="1"/>
    <col min="5118" max="5120" width="33.28515625" style="1" customWidth="1"/>
    <col min="5121" max="5121" width="11.28515625" style="1" bestFit="1" customWidth="1"/>
    <col min="5122" max="5123" width="9.140625" style="1"/>
    <col min="5124" max="5124" width="20.7109375" style="1" customWidth="1"/>
    <col min="5125" max="5371" width="9.140625" style="1"/>
    <col min="5372" max="5372" width="4.85546875" style="1" customWidth="1"/>
    <col min="5373" max="5373" width="37.28515625" style="1" customWidth="1"/>
    <col min="5374" max="5376" width="33.28515625" style="1" customWidth="1"/>
    <col min="5377" max="5377" width="11.28515625" style="1" bestFit="1" customWidth="1"/>
    <col min="5378" max="5379" width="9.140625" style="1"/>
    <col min="5380" max="5380" width="20.7109375" style="1" customWidth="1"/>
    <col min="5381" max="5627" width="9.140625" style="1"/>
    <col min="5628" max="5628" width="4.85546875" style="1" customWidth="1"/>
    <col min="5629" max="5629" width="37.28515625" style="1" customWidth="1"/>
    <col min="5630" max="5632" width="33.28515625" style="1" customWidth="1"/>
    <col min="5633" max="5633" width="11.28515625" style="1" bestFit="1" customWidth="1"/>
    <col min="5634" max="5635" width="9.140625" style="1"/>
    <col min="5636" max="5636" width="20.7109375" style="1" customWidth="1"/>
    <col min="5637" max="5883" width="9.140625" style="1"/>
    <col min="5884" max="5884" width="4.85546875" style="1" customWidth="1"/>
    <col min="5885" max="5885" width="37.28515625" style="1" customWidth="1"/>
    <col min="5886" max="5888" width="33.28515625" style="1" customWidth="1"/>
    <col min="5889" max="5889" width="11.28515625" style="1" bestFit="1" customWidth="1"/>
    <col min="5890" max="5891" width="9.140625" style="1"/>
    <col min="5892" max="5892" width="20.7109375" style="1" customWidth="1"/>
    <col min="5893" max="6139" width="9.140625" style="1"/>
    <col min="6140" max="6140" width="4.85546875" style="1" customWidth="1"/>
    <col min="6141" max="6141" width="37.28515625" style="1" customWidth="1"/>
    <col min="6142" max="6144" width="33.28515625" style="1" customWidth="1"/>
    <col min="6145" max="6145" width="11.28515625" style="1" bestFit="1" customWidth="1"/>
    <col min="6146" max="6147" width="9.140625" style="1"/>
    <col min="6148" max="6148" width="20.7109375" style="1" customWidth="1"/>
    <col min="6149" max="6395" width="9.140625" style="1"/>
    <col min="6396" max="6396" width="4.85546875" style="1" customWidth="1"/>
    <col min="6397" max="6397" width="37.28515625" style="1" customWidth="1"/>
    <col min="6398" max="6400" width="33.28515625" style="1" customWidth="1"/>
    <col min="6401" max="6401" width="11.28515625" style="1" bestFit="1" customWidth="1"/>
    <col min="6402" max="6403" width="9.140625" style="1"/>
    <col min="6404" max="6404" width="20.7109375" style="1" customWidth="1"/>
    <col min="6405" max="6651" width="9.140625" style="1"/>
    <col min="6652" max="6652" width="4.85546875" style="1" customWidth="1"/>
    <col min="6653" max="6653" width="37.28515625" style="1" customWidth="1"/>
    <col min="6654" max="6656" width="33.28515625" style="1" customWidth="1"/>
    <col min="6657" max="6657" width="11.28515625" style="1" bestFit="1" customWidth="1"/>
    <col min="6658" max="6659" width="9.140625" style="1"/>
    <col min="6660" max="6660" width="20.7109375" style="1" customWidth="1"/>
    <col min="6661" max="6907" width="9.140625" style="1"/>
    <col min="6908" max="6908" width="4.85546875" style="1" customWidth="1"/>
    <col min="6909" max="6909" width="37.28515625" style="1" customWidth="1"/>
    <col min="6910" max="6912" width="33.28515625" style="1" customWidth="1"/>
    <col min="6913" max="6913" width="11.28515625" style="1" bestFit="1" customWidth="1"/>
    <col min="6914" max="6915" width="9.140625" style="1"/>
    <col min="6916" max="6916" width="20.7109375" style="1" customWidth="1"/>
    <col min="6917" max="7163" width="9.140625" style="1"/>
    <col min="7164" max="7164" width="4.85546875" style="1" customWidth="1"/>
    <col min="7165" max="7165" width="37.28515625" style="1" customWidth="1"/>
    <col min="7166" max="7168" width="33.28515625" style="1" customWidth="1"/>
    <col min="7169" max="7169" width="11.28515625" style="1" bestFit="1" customWidth="1"/>
    <col min="7170" max="7171" width="9.140625" style="1"/>
    <col min="7172" max="7172" width="20.7109375" style="1" customWidth="1"/>
    <col min="7173" max="7419" width="9.140625" style="1"/>
    <col min="7420" max="7420" width="4.85546875" style="1" customWidth="1"/>
    <col min="7421" max="7421" width="37.28515625" style="1" customWidth="1"/>
    <col min="7422" max="7424" width="33.28515625" style="1" customWidth="1"/>
    <col min="7425" max="7425" width="11.28515625" style="1" bestFit="1" customWidth="1"/>
    <col min="7426" max="7427" width="9.140625" style="1"/>
    <col min="7428" max="7428" width="20.7109375" style="1" customWidth="1"/>
    <col min="7429" max="7675" width="9.140625" style="1"/>
    <col min="7676" max="7676" width="4.85546875" style="1" customWidth="1"/>
    <col min="7677" max="7677" width="37.28515625" style="1" customWidth="1"/>
    <col min="7678" max="7680" width="33.28515625" style="1" customWidth="1"/>
    <col min="7681" max="7681" width="11.28515625" style="1" bestFit="1" customWidth="1"/>
    <col min="7682" max="7683" width="9.140625" style="1"/>
    <col min="7684" max="7684" width="20.7109375" style="1" customWidth="1"/>
    <col min="7685" max="7931" width="9.140625" style="1"/>
    <col min="7932" max="7932" width="4.85546875" style="1" customWidth="1"/>
    <col min="7933" max="7933" width="37.28515625" style="1" customWidth="1"/>
    <col min="7934" max="7936" width="33.28515625" style="1" customWidth="1"/>
    <col min="7937" max="7937" width="11.28515625" style="1" bestFit="1" customWidth="1"/>
    <col min="7938" max="7939" width="9.140625" style="1"/>
    <col min="7940" max="7940" width="20.7109375" style="1" customWidth="1"/>
    <col min="7941" max="8187" width="9.140625" style="1"/>
    <col min="8188" max="8188" width="4.85546875" style="1" customWidth="1"/>
    <col min="8189" max="8189" width="37.28515625" style="1" customWidth="1"/>
    <col min="8190" max="8192" width="33.28515625" style="1" customWidth="1"/>
    <col min="8193" max="8193" width="11.28515625" style="1" bestFit="1" customWidth="1"/>
    <col min="8194" max="8195" width="9.140625" style="1"/>
    <col min="8196" max="8196" width="20.7109375" style="1" customWidth="1"/>
    <col min="8197" max="8443" width="9.140625" style="1"/>
    <col min="8444" max="8444" width="4.85546875" style="1" customWidth="1"/>
    <col min="8445" max="8445" width="37.28515625" style="1" customWidth="1"/>
    <col min="8446" max="8448" width="33.28515625" style="1" customWidth="1"/>
    <col min="8449" max="8449" width="11.28515625" style="1" bestFit="1" customWidth="1"/>
    <col min="8450" max="8451" width="9.140625" style="1"/>
    <col min="8452" max="8452" width="20.7109375" style="1" customWidth="1"/>
    <col min="8453" max="8699" width="9.140625" style="1"/>
    <col min="8700" max="8700" width="4.85546875" style="1" customWidth="1"/>
    <col min="8701" max="8701" width="37.28515625" style="1" customWidth="1"/>
    <col min="8702" max="8704" width="33.28515625" style="1" customWidth="1"/>
    <col min="8705" max="8705" width="11.28515625" style="1" bestFit="1" customWidth="1"/>
    <col min="8706" max="8707" width="9.140625" style="1"/>
    <col min="8708" max="8708" width="20.7109375" style="1" customWidth="1"/>
    <col min="8709" max="8955" width="9.140625" style="1"/>
    <col min="8956" max="8956" width="4.85546875" style="1" customWidth="1"/>
    <col min="8957" max="8957" width="37.28515625" style="1" customWidth="1"/>
    <col min="8958" max="8960" width="33.28515625" style="1" customWidth="1"/>
    <col min="8961" max="8961" width="11.28515625" style="1" bestFit="1" customWidth="1"/>
    <col min="8962" max="8963" width="9.140625" style="1"/>
    <col min="8964" max="8964" width="20.7109375" style="1" customWidth="1"/>
    <col min="8965" max="9211" width="9.140625" style="1"/>
    <col min="9212" max="9212" width="4.85546875" style="1" customWidth="1"/>
    <col min="9213" max="9213" width="37.28515625" style="1" customWidth="1"/>
    <col min="9214" max="9216" width="33.28515625" style="1" customWidth="1"/>
    <col min="9217" max="9217" width="11.28515625" style="1" bestFit="1" customWidth="1"/>
    <col min="9218" max="9219" width="9.140625" style="1"/>
    <col min="9220" max="9220" width="20.7109375" style="1" customWidth="1"/>
    <col min="9221" max="9467" width="9.140625" style="1"/>
    <col min="9468" max="9468" width="4.85546875" style="1" customWidth="1"/>
    <col min="9469" max="9469" width="37.28515625" style="1" customWidth="1"/>
    <col min="9470" max="9472" width="33.28515625" style="1" customWidth="1"/>
    <col min="9473" max="9473" width="11.28515625" style="1" bestFit="1" customWidth="1"/>
    <col min="9474" max="9475" width="9.140625" style="1"/>
    <col min="9476" max="9476" width="20.7109375" style="1" customWidth="1"/>
    <col min="9477" max="9723" width="9.140625" style="1"/>
    <col min="9724" max="9724" width="4.85546875" style="1" customWidth="1"/>
    <col min="9725" max="9725" width="37.28515625" style="1" customWidth="1"/>
    <col min="9726" max="9728" width="33.28515625" style="1" customWidth="1"/>
    <col min="9729" max="9729" width="11.28515625" style="1" bestFit="1" customWidth="1"/>
    <col min="9730" max="9731" width="9.140625" style="1"/>
    <col min="9732" max="9732" width="20.7109375" style="1" customWidth="1"/>
    <col min="9733" max="9979" width="9.140625" style="1"/>
    <col min="9980" max="9980" width="4.85546875" style="1" customWidth="1"/>
    <col min="9981" max="9981" width="37.28515625" style="1" customWidth="1"/>
    <col min="9982" max="9984" width="33.28515625" style="1" customWidth="1"/>
    <col min="9985" max="9985" width="11.28515625" style="1" bestFit="1" customWidth="1"/>
    <col min="9986" max="9987" width="9.140625" style="1"/>
    <col min="9988" max="9988" width="20.7109375" style="1" customWidth="1"/>
    <col min="9989" max="10235" width="9.140625" style="1"/>
    <col min="10236" max="10236" width="4.85546875" style="1" customWidth="1"/>
    <col min="10237" max="10237" width="37.28515625" style="1" customWidth="1"/>
    <col min="10238" max="10240" width="33.28515625" style="1" customWidth="1"/>
    <col min="10241" max="10241" width="11.28515625" style="1" bestFit="1" customWidth="1"/>
    <col min="10242" max="10243" width="9.140625" style="1"/>
    <col min="10244" max="10244" width="20.7109375" style="1" customWidth="1"/>
    <col min="10245" max="10491" width="9.140625" style="1"/>
    <col min="10492" max="10492" width="4.85546875" style="1" customWidth="1"/>
    <col min="10493" max="10493" width="37.28515625" style="1" customWidth="1"/>
    <col min="10494" max="10496" width="33.28515625" style="1" customWidth="1"/>
    <col min="10497" max="10497" width="11.28515625" style="1" bestFit="1" customWidth="1"/>
    <col min="10498" max="10499" width="9.140625" style="1"/>
    <col min="10500" max="10500" width="20.7109375" style="1" customWidth="1"/>
    <col min="10501" max="10747" width="9.140625" style="1"/>
    <col min="10748" max="10748" width="4.85546875" style="1" customWidth="1"/>
    <col min="10749" max="10749" width="37.28515625" style="1" customWidth="1"/>
    <col min="10750" max="10752" width="33.28515625" style="1" customWidth="1"/>
    <col min="10753" max="10753" width="11.28515625" style="1" bestFit="1" customWidth="1"/>
    <col min="10754" max="10755" width="9.140625" style="1"/>
    <col min="10756" max="10756" width="20.7109375" style="1" customWidth="1"/>
    <col min="10757" max="11003" width="9.140625" style="1"/>
    <col min="11004" max="11004" width="4.85546875" style="1" customWidth="1"/>
    <col min="11005" max="11005" width="37.28515625" style="1" customWidth="1"/>
    <col min="11006" max="11008" width="33.28515625" style="1" customWidth="1"/>
    <col min="11009" max="11009" width="11.28515625" style="1" bestFit="1" customWidth="1"/>
    <col min="11010" max="11011" width="9.140625" style="1"/>
    <col min="11012" max="11012" width="20.7109375" style="1" customWidth="1"/>
    <col min="11013" max="11259" width="9.140625" style="1"/>
    <col min="11260" max="11260" width="4.85546875" style="1" customWidth="1"/>
    <col min="11261" max="11261" width="37.28515625" style="1" customWidth="1"/>
    <col min="11262" max="11264" width="33.28515625" style="1" customWidth="1"/>
    <col min="11265" max="11265" width="11.28515625" style="1" bestFit="1" customWidth="1"/>
    <col min="11266" max="11267" width="9.140625" style="1"/>
    <col min="11268" max="11268" width="20.7109375" style="1" customWidth="1"/>
    <col min="11269" max="11515" width="9.140625" style="1"/>
    <col min="11516" max="11516" width="4.85546875" style="1" customWidth="1"/>
    <col min="11517" max="11517" width="37.28515625" style="1" customWidth="1"/>
    <col min="11518" max="11520" width="33.28515625" style="1" customWidth="1"/>
    <col min="11521" max="11521" width="11.28515625" style="1" bestFit="1" customWidth="1"/>
    <col min="11522" max="11523" width="9.140625" style="1"/>
    <col min="11524" max="11524" width="20.7109375" style="1" customWidth="1"/>
    <col min="11525" max="11771" width="9.140625" style="1"/>
    <col min="11772" max="11772" width="4.85546875" style="1" customWidth="1"/>
    <col min="11773" max="11773" width="37.28515625" style="1" customWidth="1"/>
    <col min="11774" max="11776" width="33.28515625" style="1" customWidth="1"/>
    <col min="11777" max="11777" width="11.28515625" style="1" bestFit="1" customWidth="1"/>
    <col min="11778" max="11779" width="9.140625" style="1"/>
    <col min="11780" max="11780" width="20.7109375" style="1" customWidth="1"/>
    <col min="11781" max="12027" width="9.140625" style="1"/>
    <col min="12028" max="12028" width="4.85546875" style="1" customWidth="1"/>
    <col min="12029" max="12029" width="37.28515625" style="1" customWidth="1"/>
    <col min="12030" max="12032" width="33.28515625" style="1" customWidth="1"/>
    <col min="12033" max="12033" width="11.28515625" style="1" bestFit="1" customWidth="1"/>
    <col min="12034" max="12035" width="9.140625" style="1"/>
    <col min="12036" max="12036" width="20.7109375" style="1" customWidth="1"/>
    <col min="12037" max="12283" width="9.140625" style="1"/>
    <col min="12284" max="12284" width="4.85546875" style="1" customWidth="1"/>
    <col min="12285" max="12285" width="37.28515625" style="1" customWidth="1"/>
    <col min="12286" max="12288" width="33.28515625" style="1" customWidth="1"/>
    <col min="12289" max="12289" width="11.28515625" style="1" bestFit="1" customWidth="1"/>
    <col min="12290" max="12291" width="9.140625" style="1"/>
    <col min="12292" max="12292" width="20.7109375" style="1" customWidth="1"/>
    <col min="12293" max="12539" width="9.140625" style="1"/>
    <col min="12540" max="12540" width="4.85546875" style="1" customWidth="1"/>
    <col min="12541" max="12541" width="37.28515625" style="1" customWidth="1"/>
    <col min="12542" max="12544" width="33.28515625" style="1" customWidth="1"/>
    <col min="12545" max="12545" width="11.28515625" style="1" bestFit="1" customWidth="1"/>
    <col min="12546" max="12547" width="9.140625" style="1"/>
    <col min="12548" max="12548" width="20.7109375" style="1" customWidth="1"/>
    <col min="12549" max="12795" width="9.140625" style="1"/>
    <col min="12796" max="12796" width="4.85546875" style="1" customWidth="1"/>
    <col min="12797" max="12797" width="37.28515625" style="1" customWidth="1"/>
    <col min="12798" max="12800" width="33.28515625" style="1" customWidth="1"/>
    <col min="12801" max="12801" width="11.28515625" style="1" bestFit="1" customWidth="1"/>
    <col min="12802" max="12803" width="9.140625" style="1"/>
    <col min="12804" max="12804" width="20.7109375" style="1" customWidth="1"/>
    <col min="12805" max="13051" width="9.140625" style="1"/>
    <col min="13052" max="13052" width="4.85546875" style="1" customWidth="1"/>
    <col min="13053" max="13053" width="37.28515625" style="1" customWidth="1"/>
    <col min="13054" max="13056" width="33.28515625" style="1" customWidth="1"/>
    <col min="13057" max="13057" width="11.28515625" style="1" bestFit="1" customWidth="1"/>
    <col min="13058" max="13059" width="9.140625" style="1"/>
    <col min="13060" max="13060" width="20.7109375" style="1" customWidth="1"/>
    <col min="13061" max="13307" width="9.140625" style="1"/>
    <col min="13308" max="13308" width="4.85546875" style="1" customWidth="1"/>
    <col min="13309" max="13309" width="37.28515625" style="1" customWidth="1"/>
    <col min="13310" max="13312" width="33.28515625" style="1" customWidth="1"/>
    <col min="13313" max="13313" width="11.28515625" style="1" bestFit="1" customWidth="1"/>
    <col min="13314" max="13315" width="9.140625" style="1"/>
    <col min="13316" max="13316" width="20.7109375" style="1" customWidth="1"/>
    <col min="13317" max="13563" width="9.140625" style="1"/>
    <col min="13564" max="13564" width="4.85546875" style="1" customWidth="1"/>
    <col min="13565" max="13565" width="37.28515625" style="1" customWidth="1"/>
    <col min="13566" max="13568" width="33.28515625" style="1" customWidth="1"/>
    <col min="13569" max="13569" width="11.28515625" style="1" bestFit="1" customWidth="1"/>
    <col min="13570" max="13571" width="9.140625" style="1"/>
    <col min="13572" max="13572" width="20.7109375" style="1" customWidth="1"/>
    <col min="13573" max="13819" width="9.140625" style="1"/>
    <col min="13820" max="13820" width="4.85546875" style="1" customWidth="1"/>
    <col min="13821" max="13821" width="37.28515625" style="1" customWidth="1"/>
    <col min="13822" max="13824" width="33.28515625" style="1" customWidth="1"/>
    <col min="13825" max="13825" width="11.28515625" style="1" bestFit="1" customWidth="1"/>
    <col min="13826" max="13827" width="9.140625" style="1"/>
    <col min="13828" max="13828" width="20.7109375" style="1" customWidth="1"/>
    <col min="13829" max="14075" width="9.140625" style="1"/>
    <col min="14076" max="14076" width="4.85546875" style="1" customWidth="1"/>
    <col min="14077" max="14077" width="37.28515625" style="1" customWidth="1"/>
    <col min="14078" max="14080" width="33.28515625" style="1" customWidth="1"/>
    <col min="14081" max="14081" width="11.28515625" style="1" bestFit="1" customWidth="1"/>
    <col min="14082" max="14083" width="9.140625" style="1"/>
    <col min="14084" max="14084" width="20.7109375" style="1" customWidth="1"/>
    <col min="14085" max="14331" width="9.140625" style="1"/>
    <col min="14332" max="14332" width="4.85546875" style="1" customWidth="1"/>
    <col min="14333" max="14333" width="37.28515625" style="1" customWidth="1"/>
    <col min="14334" max="14336" width="33.28515625" style="1" customWidth="1"/>
    <col min="14337" max="14337" width="11.28515625" style="1" bestFit="1" customWidth="1"/>
    <col min="14338" max="14339" width="9.140625" style="1"/>
    <col min="14340" max="14340" width="20.7109375" style="1" customWidth="1"/>
    <col min="14341" max="14587" width="9.140625" style="1"/>
    <col min="14588" max="14588" width="4.85546875" style="1" customWidth="1"/>
    <col min="14589" max="14589" width="37.28515625" style="1" customWidth="1"/>
    <col min="14590" max="14592" width="33.28515625" style="1" customWidth="1"/>
    <col min="14593" max="14593" width="11.28515625" style="1" bestFit="1" customWidth="1"/>
    <col min="14594" max="14595" width="9.140625" style="1"/>
    <col min="14596" max="14596" width="20.7109375" style="1" customWidth="1"/>
    <col min="14597" max="14843" width="9.140625" style="1"/>
    <col min="14844" max="14844" width="4.85546875" style="1" customWidth="1"/>
    <col min="14845" max="14845" width="37.28515625" style="1" customWidth="1"/>
    <col min="14846" max="14848" width="33.28515625" style="1" customWidth="1"/>
    <col min="14849" max="14849" width="11.28515625" style="1" bestFit="1" customWidth="1"/>
    <col min="14850" max="14851" width="9.140625" style="1"/>
    <col min="14852" max="14852" width="20.7109375" style="1" customWidth="1"/>
    <col min="14853" max="15099" width="9.140625" style="1"/>
    <col min="15100" max="15100" width="4.85546875" style="1" customWidth="1"/>
    <col min="15101" max="15101" width="37.28515625" style="1" customWidth="1"/>
    <col min="15102" max="15104" width="33.28515625" style="1" customWidth="1"/>
    <col min="15105" max="15105" width="11.28515625" style="1" bestFit="1" customWidth="1"/>
    <col min="15106" max="15107" width="9.140625" style="1"/>
    <col min="15108" max="15108" width="20.7109375" style="1" customWidth="1"/>
    <col min="15109" max="15355" width="9.140625" style="1"/>
    <col min="15356" max="15356" width="4.85546875" style="1" customWidth="1"/>
    <col min="15357" max="15357" width="37.28515625" style="1" customWidth="1"/>
    <col min="15358" max="15360" width="33.28515625" style="1" customWidth="1"/>
    <col min="15361" max="15361" width="11.28515625" style="1" bestFit="1" customWidth="1"/>
    <col min="15362" max="15363" width="9.140625" style="1"/>
    <col min="15364" max="15364" width="20.7109375" style="1" customWidth="1"/>
    <col min="15365" max="15611" width="9.140625" style="1"/>
    <col min="15612" max="15612" width="4.85546875" style="1" customWidth="1"/>
    <col min="15613" max="15613" width="37.28515625" style="1" customWidth="1"/>
    <col min="15614" max="15616" width="33.28515625" style="1" customWidth="1"/>
    <col min="15617" max="15617" width="11.28515625" style="1" bestFit="1" customWidth="1"/>
    <col min="15618" max="15619" width="9.140625" style="1"/>
    <col min="15620" max="15620" width="20.7109375" style="1" customWidth="1"/>
    <col min="15621" max="15867" width="9.140625" style="1"/>
    <col min="15868" max="15868" width="4.85546875" style="1" customWidth="1"/>
    <col min="15869" max="15869" width="37.28515625" style="1" customWidth="1"/>
    <col min="15870" max="15872" width="33.28515625" style="1" customWidth="1"/>
    <col min="15873" max="15873" width="11.28515625" style="1" bestFit="1" customWidth="1"/>
    <col min="15874" max="15875" width="9.140625" style="1"/>
    <col min="15876" max="15876" width="20.7109375" style="1" customWidth="1"/>
    <col min="15877" max="16123" width="9.140625" style="1"/>
    <col min="16124" max="16124" width="4.85546875" style="1" customWidth="1"/>
    <col min="16125" max="16125" width="37.28515625" style="1" customWidth="1"/>
    <col min="16126" max="16128" width="33.28515625" style="1" customWidth="1"/>
    <col min="16129" max="16129" width="11.28515625" style="1" bestFit="1" customWidth="1"/>
    <col min="16130" max="16131" width="9.140625" style="1"/>
    <col min="16132" max="16132" width="20.7109375" style="1" customWidth="1"/>
    <col min="16133" max="16384" width="9.140625" style="1"/>
  </cols>
  <sheetData>
    <row r="1" spans="1:6" ht="23.25" customHeight="1">
      <c r="A1" s="132" t="s">
        <v>27</v>
      </c>
      <c r="B1" s="132"/>
      <c r="C1" s="132"/>
      <c r="D1" s="132"/>
      <c r="E1" s="132"/>
      <c r="F1" s="132"/>
    </row>
    <row r="2" spans="1:6" ht="23.25" customHeight="1">
      <c r="B2" s="2" t="str">
        <f>Заявка!E4</f>
        <v>Наименование заказчика</v>
      </c>
      <c r="C2" s="129" t="str">
        <f>Заявка!G4</f>
        <v>ООО «Евросибэнерго-Тепловая энергия"</v>
      </c>
      <c r="D2" s="129"/>
      <c r="E2" s="129"/>
      <c r="F2" s="129"/>
    </row>
    <row r="3" spans="1:6" ht="23.25" customHeight="1">
      <c r="B3" s="2" t="str">
        <f>Заявка!E7</f>
        <v>Цель мониторинга</v>
      </c>
      <c r="C3" s="133" t="str">
        <f>Заявка!G7</f>
        <v>Определение потенциальных участников закупки</v>
      </c>
      <c r="D3" s="133"/>
      <c r="E3" s="133"/>
      <c r="F3" s="133"/>
    </row>
    <row r="4" spans="1:6" ht="57" customHeight="1">
      <c r="B4" s="2" t="str">
        <f>Заявка!E9</f>
        <v>Наименование проекта (программы, мероприятия) в рамках которого проводится закупка</v>
      </c>
      <c r="C4" s="129" t="str">
        <f>Заявка!G9</f>
        <v>Капитальный ремонт гидроагрегата с выемкой ротора генератора, вала и рабочего колеса турбины.</v>
      </c>
      <c r="D4" s="129"/>
      <c r="E4" s="129"/>
      <c r="F4" s="129"/>
    </row>
    <row r="5" spans="1:6" ht="23.25" customHeight="1">
      <c r="B5" s="2" t="str">
        <f>Заявка!E10</f>
        <v>Планируемый срок работ (услуг)</v>
      </c>
      <c r="C5" s="129" t="str">
        <f>Заявка!G10</f>
        <v>С даты заключения договора по 23.04.2021 г.</v>
      </c>
      <c r="D5" s="129"/>
      <c r="E5" s="129"/>
      <c r="F5" s="129"/>
    </row>
    <row r="6" spans="1:6" ht="23.25" customHeight="1">
      <c r="B6" s="2" t="str">
        <f>Заявка!E11</f>
        <v xml:space="preserve">Условия оплаты </v>
      </c>
      <c r="C6" s="129" t="str">
        <f>Заявка!G11</f>
        <v xml:space="preserve">Оплата в течение 60 дней (субъектам СМСП - в течение 15 рабочих дней) после закрытия актов выполненных работ, оказанных услуг </v>
      </c>
      <c r="D6" s="129"/>
      <c r="E6" s="129"/>
      <c r="F6" s="129"/>
    </row>
    <row r="7" spans="1:6" ht="23.25" customHeight="1">
      <c r="A7" s="130" t="s">
        <v>49</v>
      </c>
      <c r="B7" s="130" t="str">
        <f>Заявка!E8</f>
        <v>Предмет договора</v>
      </c>
      <c r="C7" s="137" t="s">
        <v>50</v>
      </c>
      <c r="D7" s="137"/>
      <c r="E7" s="85" t="s">
        <v>50</v>
      </c>
      <c r="F7" s="85" t="s">
        <v>50</v>
      </c>
    </row>
    <row r="8" spans="1:6" ht="23.25" customHeight="1">
      <c r="A8" s="131"/>
      <c r="B8" s="131"/>
      <c r="C8" s="140" t="s">
        <v>96</v>
      </c>
      <c r="D8" s="140"/>
      <c r="E8" s="68" t="s">
        <v>96</v>
      </c>
      <c r="F8" s="68" t="s">
        <v>96</v>
      </c>
    </row>
    <row r="9" spans="1:6" ht="81" customHeight="1">
      <c r="A9" s="5">
        <v>1</v>
      </c>
      <c r="B9" s="6" t="str">
        <f>Заявка!E8</f>
        <v>Предмет договора</v>
      </c>
      <c r="C9" s="135"/>
      <c r="D9" s="141"/>
      <c r="E9" s="84"/>
      <c r="F9" s="84"/>
    </row>
    <row r="10" spans="1:6" ht="23.25" customHeight="1">
      <c r="A10" s="1"/>
      <c r="B10" s="69" t="s">
        <v>155</v>
      </c>
      <c r="C10" s="138">
        <f>(C9+E9+F9)/3</f>
        <v>0</v>
      </c>
      <c r="D10" s="139"/>
      <c r="E10" s="139"/>
      <c r="F10" s="139"/>
    </row>
    <row r="11" spans="1:6" ht="23.25" customHeight="1">
      <c r="B11" s="4" t="s">
        <v>95</v>
      </c>
      <c r="C11" s="135"/>
      <c r="D11" s="136"/>
      <c r="E11" s="134"/>
      <c r="F11" s="134"/>
    </row>
  </sheetData>
  <sheetProtection algorithmName="SHA-512" hashValue="/L2gnDjn5qAWczPHQadhGylN+rcwfmI3mJyHHL40lIOlQHPnmiwBloyihrCZi7QsjOi+42pkftRjwmPeLkxEDQ==" saltValue="itc2luRt3THYd7Jqk/X+3g==" spinCount="100000" sheet="1" objects="1" scenarios="1"/>
  <mergeCells count="14">
    <mergeCell ref="E11:F11"/>
    <mergeCell ref="C11:D11"/>
    <mergeCell ref="C6:F6"/>
    <mergeCell ref="C7:D7"/>
    <mergeCell ref="C10:F10"/>
    <mergeCell ref="C8:D8"/>
    <mergeCell ref="C9:D9"/>
    <mergeCell ref="C5:F5"/>
    <mergeCell ref="B7:B8"/>
    <mergeCell ref="A7:A8"/>
    <mergeCell ref="A1:F1"/>
    <mergeCell ref="C2:F2"/>
    <mergeCell ref="C3:F3"/>
    <mergeCell ref="C4:F4"/>
  </mergeCells>
  <conditionalFormatting sqref="B7:D7 B11 B12:F1048576 B2:C6 G1:XFD1048576">
    <cfRule type="containsBlanks" dxfId="55" priority="39">
      <formula>LEN(TRIM(B1))=0</formula>
    </cfRule>
    <cfRule type="containsBlanks" dxfId="54" priority="40">
      <formula>LEN(TRIM(B1))=0</formula>
    </cfRule>
  </conditionalFormatting>
  <conditionalFormatting sqref="C8:D8">
    <cfRule type="containsBlanks" dxfId="53" priority="29">
      <formula>LEN(TRIM(C8))=0</formula>
    </cfRule>
    <cfRule type="containsBlanks" dxfId="52" priority="30">
      <formula>LEN(TRIM(C8))=0</formula>
    </cfRule>
  </conditionalFormatting>
  <conditionalFormatting sqref="E7:F7">
    <cfRule type="containsBlanks" dxfId="51" priority="21">
      <formula>LEN(TRIM(E7))=0</formula>
    </cfRule>
    <cfRule type="containsBlanks" dxfId="50" priority="22">
      <formula>LEN(TRIM(E7))=0</formula>
    </cfRule>
  </conditionalFormatting>
  <conditionalFormatting sqref="A7">
    <cfRule type="containsBlanks" dxfId="49" priority="19">
      <formula>LEN(TRIM(A7))=0</formula>
    </cfRule>
    <cfRule type="containsBlanks" dxfId="48" priority="20">
      <formula>LEN(TRIM(A7))=0</formula>
    </cfRule>
  </conditionalFormatting>
  <conditionalFormatting sqref="A9:B9">
    <cfRule type="containsBlanks" dxfId="47" priority="17">
      <formula>LEN(TRIM(A9))=0</formula>
    </cfRule>
    <cfRule type="containsBlanks" dxfId="46" priority="18">
      <formula>LEN(TRIM(A9))=0</formula>
    </cfRule>
  </conditionalFormatting>
  <conditionalFormatting sqref="E8:F8">
    <cfRule type="containsBlanks" dxfId="45" priority="7">
      <formula>LEN(TRIM(E8))=0</formula>
    </cfRule>
    <cfRule type="containsBlanks" dxfId="44" priority="8">
      <formula>LEN(TRIM(E8))=0</formula>
    </cfRule>
  </conditionalFormatting>
  <conditionalFormatting sqref="E9">
    <cfRule type="containsBlanks" dxfId="43" priority="3">
      <formula>LEN(TRIM(E9))=0</formula>
    </cfRule>
  </conditionalFormatting>
  <conditionalFormatting sqref="F9">
    <cfRule type="containsBlanks" dxfId="42" priority="5">
      <formula>LEN(TRIM(F9))=0</formula>
    </cfRule>
  </conditionalFormatting>
  <conditionalFormatting sqref="C9">
    <cfRule type="containsBlanks" dxfId="41" priority="4">
      <formula>LEN(TRIM(C9))=0</formula>
    </cfRule>
  </conditionalFormatting>
  <conditionalFormatting sqref="C10">
    <cfRule type="containsBlanks" dxfId="40" priority="2">
      <formula>LEN(TRIM(C10))=0</formula>
    </cfRule>
  </conditionalFormatting>
  <conditionalFormatting sqref="C11">
    <cfRule type="containsBlanks" dxfId="39" priority="1">
      <formula>LEN(TRIM(C11))=0</formula>
    </cfRule>
  </conditionalFormatting>
  <pageMargins left="0.25" right="0.25" top="0.75" bottom="0.75" header="0.3" footer="0.3"/>
  <pageSetup paperSize="9" scale="7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'Сроки, даты'!$E$3:$E$17</xm:f>
          </x14:formula1>
          <xm:sqref>C11:D11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8" tint="0.59999389629810485"/>
  </sheetPr>
  <dimension ref="A1:F56"/>
  <sheetViews>
    <sheetView view="pageBreakPreview" zoomScale="80" zoomScaleNormal="100" zoomScaleSheetLayoutView="80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B6" sqref="B6"/>
    </sheetView>
  </sheetViews>
  <sheetFormatPr defaultRowHeight="30.75" customHeight="1"/>
  <cols>
    <col min="1" max="1" width="4.42578125" style="3" customWidth="1"/>
    <col min="2" max="2" width="54.42578125" style="3" customWidth="1"/>
    <col min="3" max="6" width="17.7109375" style="3" customWidth="1"/>
    <col min="7" max="252" width="9.140625" style="1"/>
    <col min="253" max="253" width="4.85546875" style="1" customWidth="1"/>
    <col min="254" max="254" width="37.28515625" style="1" customWidth="1"/>
    <col min="255" max="257" width="33.28515625" style="1" customWidth="1"/>
    <col min="258" max="258" width="11.28515625" style="1" bestFit="1" customWidth="1"/>
    <col min="259" max="260" width="9.140625" style="1"/>
    <col min="261" max="261" width="20.7109375" style="1" customWidth="1"/>
    <col min="262" max="508" width="9.140625" style="1"/>
    <col min="509" max="509" width="4.85546875" style="1" customWidth="1"/>
    <col min="510" max="510" width="37.28515625" style="1" customWidth="1"/>
    <col min="511" max="513" width="33.28515625" style="1" customWidth="1"/>
    <col min="514" max="514" width="11.28515625" style="1" bestFit="1" customWidth="1"/>
    <col min="515" max="516" width="9.140625" style="1"/>
    <col min="517" max="517" width="20.7109375" style="1" customWidth="1"/>
    <col min="518" max="764" width="9.140625" style="1"/>
    <col min="765" max="765" width="4.85546875" style="1" customWidth="1"/>
    <col min="766" max="766" width="37.28515625" style="1" customWidth="1"/>
    <col min="767" max="769" width="33.28515625" style="1" customWidth="1"/>
    <col min="770" max="770" width="11.28515625" style="1" bestFit="1" customWidth="1"/>
    <col min="771" max="772" width="9.140625" style="1"/>
    <col min="773" max="773" width="20.7109375" style="1" customWidth="1"/>
    <col min="774" max="1020" width="9.140625" style="1"/>
    <col min="1021" max="1021" width="4.85546875" style="1" customWidth="1"/>
    <col min="1022" max="1022" width="37.28515625" style="1" customWidth="1"/>
    <col min="1023" max="1025" width="33.28515625" style="1" customWidth="1"/>
    <col min="1026" max="1026" width="11.28515625" style="1" bestFit="1" customWidth="1"/>
    <col min="1027" max="1028" width="9.140625" style="1"/>
    <col min="1029" max="1029" width="20.7109375" style="1" customWidth="1"/>
    <col min="1030" max="1276" width="9.140625" style="1"/>
    <col min="1277" max="1277" width="4.85546875" style="1" customWidth="1"/>
    <col min="1278" max="1278" width="37.28515625" style="1" customWidth="1"/>
    <col min="1279" max="1281" width="33.28515625" style="1" customWidth="1"/>
    <col min="1282" max="1282" width="11.28515625" style="1" bestFit="1" customWidth="1"/>
    <col min="1283" max="1284" width="9.140625" style="1"/>
    <col min="1285" max="1285" width="20.7109375" style="1" customWidth="1"/>
    <col min="1286" max="1532" width="9.140625" style="1"/>
    <col min="1533" max="1533" width="4.85546875" style="1" customWidth="1"/>
    <col min="1534" max="1534" width="37.28515625" style="1" customWidth="1"/>
    <col min="1535" max="1537" width="33.28515625" style="1" customWidth="1"/>
    <col min="1538" max="1538" width="11.28515625" style="1" bestFit="1" customWidth="1"/>
    <col min="1539" max="1540" width="9.140625" style="1"/>
    <col min="1541" max="1541" width="20.7109375" style="1" customWidth="1"/>
    <col min="1542" max="1788" width="9.140625" style="1"/>
    <col min="1789" max="1789" width="4.85546875" style="1" customWidth="1"/>
    <col min="1790" max="1790" width="37.28515625" style="1" customWidth="1"/>
    <col min="1791" max="1793" width="33.28515625" style="1" customWidth="1"/>
    <col min="1794" max="1794" width="11.28515625" style="1" bestFit="1" customWidth="1"/>
    <col min="1795" max="1796" width="9.140625" style="1"/>
    <col min="1797" max="1797" width="20.7109375" style="1" customWidth="1"/>
    <col min="1798" max="2044" width="9.140625" style="1"/>
    <col min="2045" max="2045" width="4.85546875" style="1" customWidth="1"/>
    <col min="2046" max="2046" width="37.28515625" style="1" customWidth="1"/>
    <col min="2047" max="2049" width="33.28515625" style="1" customWidth="1"/>
    <col min="2050" max="2050" width="11.28515625" style="1" bestFit="1" customWidth="1"/>
    <col min="2051" max="2052" width="9.140625" style="1"/>
    <col min="2053" max="2053" width="20.7109375" style="1" customWidth="1"/>
    <col min="2054" max="2300" width="9.140625" style="1"/>
    <col min="2301" max="2301" width="4.85546875" style="1" customWidth="1"/>
    <col min="2302" max="2302" width="37.28515625" style="1" customWidth="1"/>
    <col min="2303" max="2305" width="33.28515625" style="1" customWidth="1"/>
    <col min="2306" max="2306" width="11.28515625" style="1" bestFit="1" customWidth="1"/>
    <col min="2307" max="2308" width="9.140625" style="1"/>
    <col min="2309" max="2309" width="20.7109375" style="1" customWidth="1"/>
    <col min="2310" max="2556" width="9.140625" style="1"/>
    <col min="2557" max="2557" width="4.85546875" style="1" customWidth="1"/>
    <col min="2558" max="2558" width="37.28515625" style="1" customWidth="1"/>
    <col min="2559" max="2561" width="33.28515625" style="1" customWidth="1"/>
    <col min="2562" max="2562" width="11.28515625" style="1" bestFit="1" customWidth="1"/>
    <col min="2563" max="2564" width="9.140625" style="1"/>
    <col min="2565" max="2565" width="20.7109375" style="1" customWidth="1"/>
    <col min="2566" max="2812" width="9.140625" style="1"/>
    <col min="2813" max="2813" width="4.85546875" style="1" customWidth="1"/>
    <col min="2814" max="2814" width="37.28515625" style="1" customWidth="1"/>
    <col min="2815" max="2817" width="33.28515625" style="1" customWidth="1"/>
    <col min="2818" max="2818" width="11.28515625" style="1" bestFit="1" customWidth="1"/>
    <col min="2819" max="2820" width="9.140625" style="1"/>
    <col min="2821" max="2821" width="20.7109375" style="1" customWidth="1"/>
    <col min="2822" max="3068" width="9.140625" style="1"/>
    <col min="3069" max="3069" width="4.85546875" style="1" customWidth="1"/>
    <col min="3070" max="3070" width="37.28515625" style="1" customWidth="1"/>
    <col min="3071" max="3073" width="33.28515625" style="1" customWidth="1"/>
    <col min="3074" max="3074" width="11.28515625" style="1" bestFit="1" customWidth="1"/>
    <col min="3075" max="3076" width="9.140625" style="1"/>
    <col min="3077" max="3077" width="20.7109375" style="1" customWidth="1"/>
    <col min="3078" max="3324" width="9.140625" style="1"/>
    <col min="3325" max="3325" width="4.85546875" style="1" customWidth="1"/>
    <col min="3326" max="3326" width="37.28515625" style="1" customWidth="1"/>
    <col min="3327" max="3329" width="33.28515625" style="1" customWidth="1"/>
    <col min="3330" max="3330" width="11.28515625" style="1" bestFit="1" customWidth="1"/>
    <col min="3331" max="3332" width="9.140625" style="1"/>
    <col min="3333" max="3333" width="20.7109375" style="1" customWidth="1"/>
    <col min="3334" max="3580" width="9.140625" style="1"/>
    <col min="3581" max="3581" width="4.85546875" style="1" customWidth="1"/>
    <col min="3582" max="3582" width="37.28515625" style="1" customWidth="1"/>
    <col min="3583" max="3585" width="33.28515625" style="1" customWidth="1"/>
    <col min="3586" max="3586" width="11.28515625" style="1" bestFit="1" customWidth="1"/>
    <col min="3587" max="3588" width="9.140625" style="1"/>
    <col min="3589" max="3589" width="20.7109375" style="1" customWidth="1"/>
    <col min="3590" max="3836" width="9.140625" style="1"/>
    <col min="3837" max="3837" width="4.85546875" style="1" customWidth="1"/>
    <col min="3838" max="3838" width="37.28515625" style="1" customWidth="1"/>
    <col min="3839" max="3841" width="33.28515625" style="1" customWidth="1"/>
    <col min="3842" max="3842" width="11.28515625" style="1" bestFit="1" customWidth="1"/>
    <col min="3843" max="3844" width="9.140625" style="1"/>
    <col min="3845" max="3845" width="20.7109375" style="1" customWidth="1"/>
    <col min="3846" max="4092" width="9.140625" style="1"/>
    <col min="4093" max="4093" width="4.85546875" style="1" customWidth="1"/>
    <col min="4094" max="4094" width="37.28515625" style="1" customWidth="1"/>
    <col min="4095" max="4097" width="33.28515625" style="1" customWidth="1"/>
    <col min="4098" max="4098" width="11.28515625" style="1" bestFit="1" customWidth="1"/>
    <col min="4099" max="4100" width="9.140625" style="1"/>
    <col min="4101" max="4101" width="20.7109375" style="1" customWidth="1"/>
    <col min="4102" max="4348" width="9.140625" style="1"/>
    <col min="4349" max="4349" width="4.85546875" style="1" customWidth="1"/>
    <col min="4350" max="4350" width="37.28515625" style="1" customWidth="1"/>
    <col min="4351" max="4353" width="33.28515625" style="1" customWidth="1"/>
    <col min="4354" max="4354" width="11.28515625" style="1" bestFit="1" customWidth="1"/>
    <col min="4355" max="4356" width="9.140625" style="1"/>
    <col min="4357" max="4357" width="20.7109375" style="1" customWidth="1"/>
    <col min="4358" max="4604" width="9.140625" style="1"/>
    <col min="4605" max="4605" width="4.85546875" style="1" customWidth="1"/>
    <col min="4606" max="4606" width="37.28515625" style="1" customWidth="1"/>
    <col min="4607" max="4609" width="33.28515625" style="1" customWidth="1"/>
    <col min="4610" max="4610" width="11.28515625" style="1" bestFit="1" customWidth="1"/>
    <col min="4611" max="4612" width="9.140625" style="1"/>
    <col min="4613" max="4613" width="20.7109375" style="1" customWidth="1"/>
    <col min="4614" max="4860" width="9.140625" style="1"/>
    <col min="4861" max="4861" width="4.85546875" style="1" customWidth="1"/>
    <col min="4862" max="4862" width="37.28515625" style="1" customWidth="1"/>
    <col min="4863" max="4865" width="33.28515625" style="1" customWidth="1"/>
    <col min="4866" max="4866" width="11.28515625" style="1" bestFit="1" customWidth="1"/>
    <col min="4867" max="4868" width="9.140625" style="1"/>
    <col min="4869" max="4869" width="20.7109375" style="1" customWidth="1"/>
    <col min="4870" max="5116" width="9.140625" style="1"/>
    <col min="5117" max="5117" width="4.85546875" style="1" customWidth="1"/>
    <col min="5118" max="5118" width="37.28515625" style="1" customWidth="1"/>
    <col min="5119" max="5121" width="33.28515625" style="1" customWidth="1"/>
    <col min="5122" max="5122" width="11.28515625" style="1" bestFit="1" customWidth="1"/>
    <col min="5123" max="5124" width="9.140625" style="1"/>
    <col min="5125" max="5125" width="20.7109375" style="1" customWidth="1"/>
    <col min="5126" max="5372" width="9.140625" style="1"/>
    <col min="5373" max="5373" width="4.85546875" style="1" customWidth="1"/>
    <col min="5374" max="5374" width="37.28515625" style="1" customWidth="1"/>
    <col min="5375" max="5377" width="33.28515625" style="1" customWidth="1"/>
    <col min="5378" max="5378" width="11.28515625" style="1" bestFit="1" customWidth="1"/>
    <col min="5379" max="5380" width="9.140625" style="1"/>
    <col min="5381" max="5381" width="20.7109375" style="1" customWidth="1"/>
    <col min="5382" max="5628" width="9.140625" style="1"/>
    <col min="5629" max="5629" width="4.85546875" style="1" customWidth="1"/>
    <col min="5630" max="5630" width="37.28515625" style="1" customWidth="1"/>
    <col min="5631" max="5633" width="33.28515625" style="1" customWidth="1"/>
    <col min="5634" max="5634" width="11.28515625" style="1" bestFit="1" customWidth="1"/>
    <col min="5635" max="5636" width="9.140625" style="1"/>
    <col min="5637" max="5637" width="20.7109375" style="1" customWidth="1"/>
    <col min="5638" max="5884" width="9.140625" style="1"/>
    <col min="5885" max="5885" width="4.85546875" style="1" customWidth="1"/>
    <col min="5886" max="5886" width="37.28515625" style="1" customWidth="1"/>
    <col min="5887" max="5889" width="33.28515625" style="1" customWidth="1"/>
    <col min="5890" max="5890" width="11.28515625" style="1" bestFit="1" customWidth="1"/>
    <col min="5891" max="5892" width="9.140625" style="1"/>
    <col min="5893" max="5893" width="20.7109375" style="1" customWidth="1"/>
    <col min="5894" max="6140" width="9.140625" style="1"/>
    <col min="6141" max="6141" width="4.85546875" style="1" customWidth="1"/>
    <col min="6142" max="6142" width="37.28515625" style="1" customWidth="1"/>
    <col min="6143" max="6145" width="33.28515625" style="1" customWidth="1"/>
    <col min="6146" max="6146" width="11.28515625" style="1" bestFit="1" customWidth="1"/>
    <col min="6147" max="6148" width="9.140625" style="1"/>
    <col min="6149" max="6149" width="20.7109375" style="1" customWidth="1"/>
    <col min="6150" max="6396" width="9.140625" style="1"/>
    <col min="6397" max="6397" width="4.85546875" style="1" customWidth="1"/>
    <col min="6398" max="6398" width="37.28515625" style="1" customWidth="1"/>
    <col min="6399" max="6401" width="33.28515625" style="1" customWidth="1"/>
    <col min="6402" max="6402" width="11.28515625" style="1" bestFit="1" customWidth="1"/>
    <col min="6403" max="6404" width="9.140625" style="1"/>
    <col min="6405" max="6405" width="20.7109375" style="1" customWidth="1"/>
    <col min="6406" max="6652" width="9.140625" style="1"/>
    <col min="6653" max="6653" width="4.85546875" style="1" customWidth="1"/>
    <col min="6654" max="6654" width="37.28515625" style="1" customWidth="1"/>
    <col min="6655" max="6657" width="33.28515625" style="1" customWidth="1"/>
    <col min="6658" max="6658" width="11.28515625" style="1" bestFit="1" customWidth="1"/>
    <col min="6659" max="6660" width="9.140625" style="1"/>
    <col min="6661" max="6661" width="20.7109375" style="1" customWidth="1"/>
    <col min="6662" max="6908" width="9.140625" style="1"/>
    <col min="6909" max="6909" width="4.85546875" style="1" customWidth="1"/>
    <col min="6910" max="6910" width="37.28515625" style="1" customWidth="1"/>
    <col min="6911" max="6913" width="33.28515625" style="1" customWidth="1"/>
    <col min="6914" max="6914" width="11.28515625" style="1" bestFit="1" customWidth="1"/>
    <col min="6915" max="6916" width="9.140625" style="1"/>
    <col min="6917" max="6917" width="20.7109375" style="1" customWidth="1"/>
    <col min="6918" max="7164" width="9.140625" style="1"/>
    <col min="7165" max="7165" width="4.85546875" style="1" customWidth="1"/>
    <col min="7166" max="7166" width="37.28515625" style="1" customWidth="1"/>
    <col min="7167" max="7169" width="33.28515625" style="1" customWidth="1"/>
    <col min="7170" max="7170" width="11.28515625" style="1" bestFit="1" customWidth="1"/>
    <col min="7171" max="7172" width="9.140625" style="1"/>
    <col min="7173" max="7173" width="20.7109375" style="1" customWidth="1"/>
    <col min="7174" max="7420" width="9.140625" style="1"/>
    <col min="7421" max="7421" width="4.85546875" style="1" customWidth="1"/>
    <col min="7422" max="7422" width="37.28515625" style="1" customWidth="1"/>
    <col min="7423" max="7425" width="33.28515625" style="1" customWidth="1"/>
    <col min="7426" max="7426" width="11.28515625" style="1" bestFit="1" customWidth="1"/>
    <col min="7427" max="7428" width="9.140625" style="1"/>
    <col min="7429" max="7429" width="20.7109375" style="1" customWidth="1"/>
    <col min="7430" max="7676" width="9.140625" style="1"/>
    <col min="7677" max="7677" width="4.85546875" style="1" customWidth="1"/>
    <col min="7678" max="7678" width="37.28515625" style="1" customWidth="1"/>
    <col min="7679" max="7681" width="33.28515625" style="1" customWidth="1"/>
    <col min="7682" max="7682" width="11.28515625" style="1" bestFit="1" customWidth="1"/>
    <col min="7683" max="7684" width="9.140625" style="1"/>
    <col min="7685" max="7685" width="20.7109375" style="1" customWidth="1"/>
    <col min="7686" max="7932" width="9.140625" style="1"/>
    <col min="7933" max="7933" width="4.85546875" style="1" customWidth="1"/>
    <col min="7934" max="7934" width="37.28515625" style="1" customWidth="1"/>
    <col min="7935" max="7937" width="33.28515625" style="1" customWidth="1"/>
    <col min="7938" max="7938" width="11.28515625" style="1" bestFit="1" customWidth="1"/>
    <col min="7939" max="7940" width="9.140625" style="1"/>
    <col min="7941" max="7941" width="20.7109375" style="1" customWidth="1"/>
    <col min="7942" max="8188" width="9.140625" style="1"/>
    <col min="8189" max="8189" width="4.85546875" style="1" customWidth="1"/>
    <col min="8190" max="8190" width="37.28515625" style="1" customWidth="1"/>
    <col min="8191" max="8193" width="33.28515625" style="1" customWidth="1"/>
    <col min="8194" max="8194" width="11.28515625" style="1" bestFit="1" customWidth="1"/>
    <col min="8195" max="8196" width="9.140625" style="1"/>
    <col min="8197" max="8197" width="20.7109375" style="1" customWidth="1"/>
    <col min="8198" max="8444" width="9.140625" style="1"/>
    <col min="8445" max="8445" width="4.85546875" style="1" customWidth="1"/>
    <col min="8446" max="8446" width="37.28515625" style="1" customWidth="1"/>
    <col min="8447" max="8449" width="33.28515625" style="1" customWidth="1"/>
    <col min="8450" max="8450" width="11.28515625" style="1" bestFit="1" customWidth="1"/>
    <col min="8451" max="8452" width="9.140625" style="1"/>
    <col min="8453" max="8453" width="20.7109375" style="1" customWidth="1"/>
    <col min="8454" max="8700" width="9.140625" style="1"/>
    <col min="8701" max="8701" width="4.85546875" style="1" customWidth="1"/>
    <col min="8702" max="8702" width="37.28515625" style="1" customWidth="1"/>
    <col min="8703" max="8705" width="33.28515625" style="1" customWidth="1"/>
    <col min="8706" max="8706" width="11.28515625" style="1" bestFit="1" customWidth="1"/>
    <col min="8707" max="8708" width="9.140625" style="1"/>
    <col min="8709" max="8709" width="20.7109375" style="1" customWidth="1"/>
    <col min="8710" max="8956" width="9.140625" style="1"/>
    <col min="8957" max="8957" width="4.85546875" style="1" customWidth="1"/>
    <col min="8958" max="8958" width="37.28515625" style="1" customWidth="1"/>
    <col min="8959" max="8961" width="33.28515625" style="1" customWidth="1"/>
    <col min="8962" max="8962" width="11.28515625" style="1" bestFit="1" customWidth="1"/>
    <col min="8963" max="8964" width="9.140625" style="1"/>
    <col min="8965" max="8965" width="20.7109375" style="1" customWidth="1"/>
    <col min="8966" max="9212" width="9.140625" style="1"/>
    <col min="9213" max="9213" width="4.85546875" style="1" customWidth="1"/>
    <col min="9214" max="9214" width="37.28515625" style="1" customWidth="1"/>
    <col min="9215" max="9217" width="33.28515625" style="1" customWidth="1"/>
    <col min="9218" max="9218" width="11.28515625" style="1" bestFit="1" customWidth="1"/>
    <col min="9219" max="9220" width="9.140625" style="1"/>
    <col min="9221" max="9221" width="20.7109375" style="1" customWidth="1"/>
    <col min="9222" max="9468" width="9.140625" style="1"/>
    <col min="9469" max="9469" width="4.85546875" style="1" customWidth="1"/>
    <col min="9470" max="9470" width="37.28515625" style="1" customWidth="1"/>
    <col min="9471" max="9473" width="33.28515625" style="1" customWidth="1"/>
    <col min="9474" max="9474" width="11.28515625" style="1" bestFit="1" customWidth="1"/>
    <col min="9475" max="9476" width="9.140625" style="1"/>
    <col min="9477" max="9477" width="20.7109375" style="1" customWidth="1"/>
    <col min="9478" max="9724" width="9.140625" style="1"/>
    <col min="9725" max="9725" width="4.85546875" style="1" customWidth="1"/>
    <col min="9726" max="9726" width="37.28515625" style="1" customWidth="1"/>
    <col min="9727" max="9729" width="33.28515625" style="1" customWidth="1"/>
    <col min="9730" max="9730" width="11.28515625" style="1" bestFit="1" customWidth="1"/>
    <col min="9731" max="9732" width="9.140625" style="1"/>
    <col min="9733" max="9733" width="20.7109375" style="1" customWidth="1"/>
    <col min="9734" max="9980" width="9.140625" style="1"/>
    <col min="9981" max="9981" width="4.85546875" style="1" customWidth="1"/>
    <col min="9982" max="9982" width="37.28515625" style="1" customWidth="1"/>
    <col min="9983" max="9985" width="33.28515625" style="1" customWidth="1"/>
    <col min="9986" max="9986" width="11.28515625" style="1" bestFit="1" customWidth="1"/>
    <col min="9987" max="9988" width="9.140625" style="1"/>
    <col min="9989" max="9989" width="20.7109375" style="1" customWidth="1"/>
    <col min="9990" max="10236" width="9.140625" style="1"/>
    <col min="10237" max="10237" width="4.85546875" style="1" customWidth="1"/>
    <col min="10238" max="10238" width="37.28515625" style="1" customWidth="1"/>
    <col min="10239" max="10241" width="33.28515625" style="1" customWidth="1"/>
    <col min="10242" max="10242" width="11.28515625" style="1" bestFit="1" customWidth="1"/>
    <col min="10243" max="10244" width="9.140625" style="1"/>
    <col min="10245" max="10245" width="20.7109375" style="1" customWidth="1"/>
    <col min="10246" max="10492" width="9.140625" style="1"/>
    <col min="10493" max="10493" width="4.85546875" style="1" customWidth="1"/>
    <col min="10494" max="10494" width="37.28515625" style="1" customWidth="1"/>
    <col min="10495" max="10497" width="33.28515625" style="1" customWidth="1"/>
    <col min="10498" max="10498" width="11.28515625" style="1" bestFit="1" customWidth="1"/>
    <col min="10499" max="10500" width="9.140625" style="1"/>
    <col min="10501" max="10501" width="20.7109375" style="1" customWidth="1"/>
    <col min="10502" max="10748" width="9.140625" style="1"/>
    <col min="10749" max="10749" width="4.85546875" style="1" customWidth="1"/>
    <col min="10750" max="10750" width="37.28515625" style="1" customWidth="1"/>
    <col min="10751" max="10753" width="33.28515625" style="1" customWidth="1"/>
    <col min="10754" max="10754" width="11.28515625" style="1" bestFit="1" customWidth="1"/>
    <col min="10755" max="10756" width="9.140625" style="1"/>
    <col min="10757" max="10757" width="20.7109375" style="1" customWidth="1"/>
    <col min="10758" max="11004" width="9.140625" style="1"/>
    <col min="11005" max="11005" width="4.85546875" style="1" customWidth="1"/>
    <col min="11006" max="11006" width="37.28515625" style="1" customWidth="1"/>
    <col min="11007" max="11009" width="33.28515625" style="1" customWidth="1"/>
    <col min="11010" max="11010" width="11.28515625" style="1" bestFit="1" customWidth="1"/>
    <col min="11011" max="11012" width="9.140625" style="1"/>
    <col min="11013" max="11013" width="20.7109375" style="1" customWidth="1"/>
    <col min="11014" max="11260" width="9.140625" style="1"/>
    <col min="11261" max="11261" width="4.85546875" style="1" customWidth="1"/>
    <col min="11262" max="11262" width="37.28515625" style="1" customWidth="1"/>
    <col min="11263" max="11265" width="33.28515625" style="1" customWidth="1"/>
    <col min="11266" max="11266" width="11.28515625" style="1" bestFit="1" customWidth="1"/>
    <col min="11267" max="11268" width="9.140625" style="1"/>
    <col min="11269" max="11269" width="20.7109375" style="1" customWidth="1"/>
    <col min="11270" max="11516" width="9.140625" style="1"/>
    <col min="11517" max="11517" width="4.85546875" style="1" customWidth="1"/>
    <col min="11518" max="11518" width="37.28515625" style="1" customWidth="1"/>
    <col min="11519" max="11521" width="33.28515625" style="1" customWidth="1"/>
    <col min="11522" max="11522" width="11.28515625" style="1" bestFit="1" customWidth="1"/>
    <col min="11523" max="11524" width="9.140625" style="1"/>
    <col min="11525" max="11525" width="20.7109375" style="1" customWidth="1"/>
    <col min="11526" max="11772" width="9.140625" style="1"/>
    <col min="11773" max="11773" width="4.85546875" style="1" customWidth="1"/>
    <col min="11774" max="11774" width="37.28515625" style="1" customWidth="1"/>
    <col min="11775" max="11777" width="33.28515625" style="1" customWidth="1"/>
    <col min="11778" max="11778" width="11.28515625" style="1" bestFit="1" customWidth="1"/>
    <col min="11779" max="11780" width="9.140625" style="1"/>
    <col min="11781" max="11781" width="20.7109375" style="1" customWidth="1"/>
    <col min="11782" max="12028" width="9.140625" style="1"/>
    <col min="12029" max="12029" width="4.85546875" style="1" customWidth="1"/>
    <col min="12030" max="12030" width="37.28515625" style="1" customWidth="1"/>
    <col min="12031" max="12033" width="33.28515625" style="1" customWidth="1"/>
    <col min="12034" max="12034" width="11.28515625" style="1" bestFit="1" customWidth="1"/>
    <col min="12035" max="12036" width="9.140625" style="1"/>
    <col min="12037" max="12037" width="20.7109375" style="1" customWidth="1"/>
    <col min="12038" max="12284" width="9.140625" style="1"/>
    <col min="12285" max="12285" width="4.85546875" style="1" customWidth="1"/>
    <col min="12286" max="12286" width="37.28515625" style="1" customWidth="1"/>
    <col min="12287" max="12289" width="33.28515625" style="1" customWidth="1"/>
    <col min="12290" max="12290" width="11.28515625" style="1" bestFit="1" customWidth="1"/>
    <col min="12291" max="12292" width="9.140625" style="1"/>
    <col min="12293" max="12293" width="20.7109375" style="1" customWidth="1"/>
    <col min="12294" max="12540" width="9.140625" style="1"/>
    <col min="12541" max="12541" width="4.85546875" style="1" customWidth="1"/>
    <col min="12542" max="12542" width="37.28515625" style="1" customWidth="1"/>
    <col min="12543" max="12545" width="33.28515625" style="1" customWidth="1"/>
    <col min="12546" max="12546" width="11.28515625" style="1" bestFit="1" customWidth="1"/>
    <col min="12547" max="12548" width="9.140625" style="1"/>
    <col min="12549" max="12549" width="20.7109375" style="1" customWidth="1"/>
    <col min="12550" max="12796" width="9.140625" style="1"/>
    <col min="12797" max="12797" width="4.85546875" style="1" customWidth="1"/>
    <col min="12798" max="12798" width="37.28515625" style="1" customWidth="1"/>
    <col min="12799" max="12801" width="33.28515625" style="1" customWidth="1"/>
    <col min="12802" max="12802" width="11.28515625" style="1" bestFit="1" customWidth="1"/>
    <col min="12803" max="12804" width="9.140625" style="1"/>
    <col min="12805" max="12805" width="20.7109375" style="1" customWidth="1"/>
    <col min="12806" max="13052" width="9.140625" style="1"/>
    <col min="13053" max="13053" width="4.85546875" style="1" customWidth="1"/>
    <col min="13054" max="13054" width="37.28515625" style="1" customWidth="1"/>
    <col min="13055" max="13057" width="33.28515625" style="1" customWidth="1"/>
    <col min="13058" max="13058" width="11.28515625" style="1" bestFit="1" customWidth="1"/>
    <col min="13059" max="13060" width="9.140625" style="1"/>
    <col min="13061" max="13061" width="20.7109375" style="1" customWidth="1"/>
    <col min="13062" max="13308" width="9.140625" style="1"/>
    <col min="13309" max="13309" width="4.85546875" style="1" customWidth="1"/>
    <col min="13310" max="13310" width="37.28515625" style="1" customWidth="1"/>
    <col min="13311" max="13313" width="33.28515625" style="1" customWidth="1"/>
    <col min="13314" max="13314" width="11.28515625" style="1" bestFit="1" customWidth="1"/>
    <col min="13315" max="13316" width="9.140625" style="1"/>
    <col min="13317" max="13317" width="20.7109375" style="1" customWidth="1"/>
    <col min="13318" max="13564" width="9.140625" style="1"/>
    <col min="13565" max="13565" width="4.85546875" style="1" customWidth="1"/>
    <col min="13566" max="13566" width="37.28515625" style="1" customWidth="1"/>
    <col min="13567" max="13569" width="33.28515625" style="1" customWidth="1"/>
    <col min="13570" max="13570" width="11.28515625" style="1" bestFit="1" customWidth="1"/>
    <col min="13571" max="13572" width="9.140625" style="1"/>
    <col min="13573" max="13573" width="20.7109375" style="1" customWidth="1"/>
    <col min="13574" max="13820" width="9.140625" style="1"/>
    <col min="13821" max="13821" width="4.85546875" style="1" customWidth="1"/>
    <col min="13822" max="13822" width="37.28515625" style="1" customWidth="1"/>
    <col min="13823" max="13825" width="33.28515625" style="1" customWidth="1"/>
    <col min="13826" max="13826" width="11.28515625" style="1" bestFit="1" customWidth="1"/>
    <col min="13827" max="13828" width="9.140625" style="1"/>
    <col min="13829" max="13829" width="20.7109375" style="1" customWidth="1"/>
    <col min="13830" max="14076" width="9.140625" style="1"/>
    <col min="14077" max="14077" width="4.85546875" style="1" customWidth="1"/>
    <col min="14078" max="14078" width="37.28515625" style="1" customWidth="1"/>
    <col min="14079" max="14081" width="33.28515625" style="1" customWidth="1"/>
    <col min="14082" max="14082" width="11.28515625" style="1" bestFit="1" customWidth="1"/>
    <col min="14083" max="14084" width="9.140625" style="1"/>
    <col min="14085" max="14085" width="20.7109375" style="1" customWidth="1"/>
    <col min="14086" max="14332" width="9.140625" style="1"/>
    <col min="14333" max="14333" width="4.85546875" style="1" customWidth="1"/>
    <col min="14334" max="14334" width="37.28515625" style="1" customWidth="1"/>
    <col min="14335" max="14337" width="33.28515625" style="1" customWidth="1"/>
    <col min="14338" max="14338" width="11.28515625" style="1" bestFit="1" customWidth="1"/>
    <col min="14339" max="14340" width="9.140625" style="1"/>
    <col min="14341" max="14341" width="20.7109375" style="1" customWidth="1"/>
    <col min="14342" max="14588" width="9.140625" style="1"/>
    <col min="14589" max="14589" width="4.85546875" style="1" customWidth="1"/>
    <col min="14590" max="14590" width="37.28515625" style="1" customWidth="1"/>
    <col min="14591" max="14593" width="33.28515625" style="1" customWidth="1"/>
    <col min="14594" max="14594" width="11.28515625" style="1" bestFit="1" customWidth="1"/>
    <col min="14595" max="14596" width="9.140625" style="1"/>
    <col min="14597" max="14597" width="20.7109375" style="1" customWidth="1"/>
    <col min="14598" max="14844" width="9.140625" style="1"/>
    <col min="14845" max="14845" width="4.85546875" style="1" customWidth="1"/>
    <col min="14846" max="14846" width="37.28515625" style="1" customWidth="1"/>
    <col min="14847" max="14849" width="33.28515625" style="1" customWidth="1"/>
    <col min="14850" max="14850" width="11.28515625" style="1" bestFit="1" customWidth="1"/>
    <col min="14851" max="14852" width="9.140625" style="1"/>
    <col min="14853" max="14853" width="20.7109375" style="1" customWidth="1"/>
    <col min="14854" max="15100" width="9.140625" style="1"/>
    <col min="15101" max="15101" width="4.85546875" style="1" customWidth="1"/>
    <col min="15102" max="15102" width="37.28515625" style="1" customWidth="1"/>
    <col min="15103" max="15105" width="33.28515625" style="1" customWidth="1"/>
    <col min="15106" max="15106" width="11.28515625" style="1" bestFit="1" customWidth="1"/>
    <col min="15107" max="15108" width="9.140625" style="1"/>
    <col min="15109" max="15109" width="20.7109375" style="1" customWidth="1"/>
    <col min="15110" max="15356" width="9.140625" style="1"/>
    <col min="15357" max="15357" width="4.85546875" style="1" customWidth="1"/>
    <col min="15358" max="15358" width="37.28515625" style="1" customWidth="1"/>
    <col min="15359" max="15361" width="33.28515625" style="1" customWidth="1"/>
    <col min="15362" max="15362" width="11.28515625" style="1" bestFit="1" customWidth="1"/>
    <col min="15363" max="15364" width="9.140625" style="1"/>
    <col min="15365" max="15365" width="20.7109375" style="1" customWidth="1"/>
    <col min="15366" max="15612" width="9.140625" style="1"/>
    <col min="15613" max="15613" width="4.85546875" style="1" customWidth="1"/>
    <col min="15614" max="15614" width="37.28515625" style="1" customWidth="1"/>
    <col min="15615" max="15617" width="33.28515625" style="1" customWidth="1"/>
    <col min="15618" max="15618" width="11.28515625" style="1" bestFit="1" customWidth="1"/>
    <col min="15619" max="15620" width="9.140625" style="1"/>
    <col min="15621" max="15621" width="20.7109375" style="1" customWidth="1"/>
    <col min="15622" max="15868" width="9.140625" style="1"/>
    <col min="15869" max="15869" width="4.85546875" style="1" customWidth="1"/>
    <col min="15870" max="15870" width="37.28515625" style="1" customWidth="1"/>
    <col min="15871" max="15873" width="33.28515625" style="1" customWidth="1"/>
    <col min="15874" max="15874" width="11.28515625" style="1" bestFit="1" customWidth="1"/>
    <col min="15875" max="15876" width="9.140625" style="1"/>
    <col min="15877" max="15877" width="20.7109375" style="1" customWidth="1"/>
    <col min="15878" max="16124" width="9.140625" style="1"/>
    <col min="16125" max="16125" width="4.85546875" style="1" customWidth="1"/>
    <col min="16126" max="16126" width="37.28515625" style="1" customWidth="1"/>
    <col min="16127" max="16129" width="33.28515625" style="1" customWidth="1"/>
    <col min="16130" max="16130" width="11.28515625" style="1" bestFit="1" customWidth="1"/>
    <col min="16131" max="16132" width="9.140625" style="1"/>
    <col min="16133" max="16133" width="20.7109375" style="1" customWidth="1"/>
    <col min="16134" max="16384" width="9.140625" style="1"/>
  </cols>
  <sheetData>
    <row r="1" spans="1:6" ht="30.75" customHeight="1">
      <c r="A1" s="144" t="s">
        <v>27</v>
      </c>
      <c r="B1" s="144"/>
      <c r="C1" s="144"/>
      <c r="D1" s="144"/>
      <c r="E1" s="144"/>
      <c r="F1" s="144"/>
    </row>
    <row r="2" spans="1:6" ht="30.75" customHeight="1">
      <c r="B2" s="2" t="str">
        <f>Заявка!E4</f>
        <v>Наименование заказчика</v>
      </c>
      <c r="C2" s="129" t="str">
        <f>Заявка!G4</f>
        <v>ООО «Евросибэнерго-Тепловая энергия"</v>
      </c>
      <c r="D2" s="129"/>
      <c r="E2" s="129"/>
      <c r="F2" s="129"/>
    </row>
    <row r="3" spans="1:6" ht="30.75" customHeight="1">
      <c r="B3" s="2" t="str">
        <f>Заявка!E7</f>
        <v>Цель мониторинга</v>
      </c>
      <c r="C3" s="133" t="str">
        <f>Заявка!G7</f>
        <v>Определение потенциальных участников закупки</v>
      </c>
      <c r="D3" s="133"/>
      <c r="E3" s="133"/>
      <c r="F3" s="133"/>
    </row>
    <row r="4" spans="1:6" ht="30.75" customHeight="1">
      <c r="B4" s="2" t="str">
        <f>Заявка!E8</f>
        <v>Предмет договора</v>
      </c>
      <c r="C4" s="133" t="str">
        <f>Заявка!G8</f>
        <v>Капитальный ремонт гидроагрегата №1 (инв. №59007749; инв. №59008383) Ондской ГЭС</v>
      </c>
      <c r="D4" s="133"/>
      <c r="E4" s="133"/>
      <c r="F4" s="133"/>
    </row>
    <row r="5" spans="1:6" ht="30.75" customHeight="1">
      <c r="B5" s="2" t="str">
        <f>Заявка!E9</f>
        <v>Наименование проекта (программы, мероприятия) в рамках которого проводится закупка</v>
      </c>
      <c r="C5" s="129" t="str">
        <f>Заявка!G9</f>
        <v>Капитальный ремонт гидроагрегата с выемкой ротора генератора, вала и рабочего колеса турбины.</v>
      </c>
      <c r="D5" s="129"/>
      <c r="E5" s="129"/>
      <c r="F5" s="129"/>
    </row>
    <row r="6" spans="1:6" ht="30.75" customHeight="1">
      <c r="B6" s="2" t="str">
        <f>Заявка!E10</f>
        <v>Планируемый срок работ (услуг)</v>
      </c>
      <c r="C6" s="129" t="str">
        <f>Заявка!G10</f>
        <v>С даты заключения договора по 23.04.2021 г.</v>
      </c>
      <c r="D6" s="129"/>
      <c r="E6" s="129"/>
      <c r="F6" s="129"/>
    </row>
    <row r="7" spans="1:6" ht="30.75" customHeight="1">
      <c r="B7" s="2" t="str">
        <f>Заявка!E11</f>
        <v xml:space="preserve">Условия оплаты </v>
      </c>
      <c r="C7" s="129" t="str">
        <f>Заявка!G11</f>
        <v xml:space="preserve">Оплата в течение 60 дней (субъектам СМСП - в течение 15 рабочих дней) после закрытия актов выполненных работ, оказанных услуг </v>
      </c>
      <c r="D7" s="129"/>
      <c r="E7" s="129"/>
      <c r="F7" s="129"/>
    </row>
    <row r="8" spans="1:6" ht="30.75" customHeight="1">
      <c r="B8" s="2" t="str">
        <f>Заявка!E12</f>
        <v>Цена без учета НДС, руб</v>
      </c>
      <c r="C8" s="142">
        <f>Заявка!G12</f>
        <v>31364892</v>
      </c>
      <c r="D8" s="142"/>
      <c r="E8" s="142"/>
      <c r="F8" s="142"/>
    </row>
    <row r="9" spans="1:6" ht="30.75" customHeight="1">
      <c r="B9" s="2" t="str">
        <f>Заявка!E13</f>
        <v>Сумма НДС, рублей</v>
      </c>
      <c r="C9" s="142">
        <f>Заявка!G13</f>
        <v>6272978.4000000004</v>
      </c>
      <c r="D9" s="142"/>
      <c r="E9" s="142"/>
      <c r="F9" s="142"/>
    </row>
    <row r="10" spans="1:6" ht="30.75" customHeight="1">
      <c r="B10" s="2" t="str">
        <f>Заявка!E14</f>
        <v>Цена с учетом НДС, руб</v>
      </c>
      <c r="C10" s="142">
        <f>Заявка!G14</f>
        <v>37637870.399999999</v>
      </c>
      <c r="D10" s="142"/>
      <c r="E10" s="142"/>
      <c r="F10" s="142"/>
    </row>
    <row r="11" spans="1:6" ht="30.75" customHeight="1">
      <c r="A11" s="146" t="s">
        <v>79</v>
      </c>
      <c r="B11" s="146"/>
      <c r="C11" s="146"/>
      <c r="D11" s="146"/>
      <c r="E11" s="146"/>
      <c r="F11" s="146"/>
    </row>
    <row r="12" spans="1:6" ht="30.75" customHeight="1">
      <c r="A12" s="145" t="s">
        <v>44</v>
      </c>
      <c r="B12" s="145"/>
      <c r="C12" s="147" t="s">
        <v>81</v>
      </c>
      <c r="D12" s="147"/>
      <c r="E12" s="147"/>
      <c r="F12" s="147"/>
    </row>
    <row r="13" spans="1:6" ht="30.75" customHeight="1">
      <c r="A13" s="52">
        <v>1</v>
      </c>
      <c r="B13" s="86" t="s">
        <v>69</v>
      </c>
      <c r="C13" s="148" t="s">
        <v>46</v>
      </c>
      <c r="D13" s="148"/>
      <c r="E13" s="148"/>
      <c r="F13" s="148"/>
    </row>
    <row r="14" spans="1:6" ht="30.75" customHeight="1">
      <c r="A14" s="52">
        <v>2</v>
      </c>
      <c r="B14" s="86" t="s">
        <v>70</v>
      </c>
      <c r="C14" s="148" t="s">
        <v>45</v>
      </c>
      <c r="D14" s="148"/>
      <c r="E14" s="148"/>
      <c r="F14" s="148"/>
    </row>
    <row r="15" spans="1:6" ht="30.75" customHeight="1">
      <c r="A15" s="52">
        <v>3</v>
      </c>
      <c r="B15" s="86" t="s">
        <v>71</v>
      </c>
      <c r="C15" s="148" t="s">
        <v>72</v>
      </c>
      <c r="D15" s="148"/>
      <c r="E15" s="148"/>
      <c r="F15" s="148"/>
    </row>
    <row r="16" spans="1:6" ht="30.75" customHeight="1">
      <c r="A16" s="52">
        <v>4</v>
      </c>
      <c r="B16" s="86"/>
      <c r="C16" s="148"/>
      <c r="D16" s="148"/>
      <c r="E16" s="148"/>
      <c r="F16" s="148"/>
    </row>
    <row r="17" spans="1:6" ht="30.75" customHeight="1">
      <c r="A17" s="52">
        <v>5</v>
      </c>
      <c r="B17" s="86"/>
      <c r="C17" s="148"/>
      <c r="D17" s="148"/>
      <c r="E17" s="148"/>
      <c r="F17" s="148"/>
    </row>
    <row r="18" spans="1:6" ht="30.75" customHeight="1">
      <c r="A18" s="52">
        <v>6</v>
      </c>
      <c r="B18" s="86"/>
      <c r="C18" s="148"/>
      <c r="D18" s="148"/>
      <c r="E18" s="148"/>
      <c r="F18" s="148"/>
    </row>
    <row r="19" spans="1:6" ht="30.75" customHeight="1">
      <c r="A19" s="52">
        <v>7</v>
      </c>
      <c r="B19" s="86"/>
      <c r="C19" s="148"/>
      <c r="D19" s="148"/>
      <c r="E19" s="148"/>
      <c r="F19" s="148"/>
    </row>
    <row r="20" spans="1:6" ht="30.75" customHeight="1">
      <c r="A20" s="52">
        <v>8</v>
      </c>
      <c r="B20" s="86"/>
      <c r="C20" s="148"/>
      <c r="D20" s="148"/>
      <c r="E20" s="148"/>
      <c r="F20" s="148"/>
    </row>
    <row r="21" spans="1:6" ht="30.75" customHeight="1">
      <c r="A21" s="52">
        <v>9</v>
      </c>
      <c r="B21" s="86"/>
      <c r="C21" s="148"/>
      <c r="D21" s="148"/>
      <c r="E21" s="148"/>
      <c r="F21" s="148"/>
    </row>
    <row r="22" spans="1:6" ht="30.75" customHeight="1">
      <c r="A22" s="52">
        <v>10</v>
      </c>
      <c r="B22" s="86"/>
      <c r="C22" s="148"/>
      <c r="D22" s="148"/>
      <c r="E22" s="148"/>
      <c r="F22" s="148"/>
    </row>
    <row r="23" spans="1:6" ht="30.75" customHeight="1">
      <c r="A23" s="52">
        <v>11</v>
      </c>
      <c r="B23" s="86"/>
      <c r="C23" s="148"/>
      <c r="D23" s="148"/>
      <c r="E23" s="148"/>
      <c r="F23" s="148"/>
    </row>
    <row r="24" spans="1:6" ht="30.75" customHeight="1">
      <c r="A24" s="52">
        <v>12</v>
      </c>
      <c r="B24" s="86"/>
      <c r="C24" s="148"/>
      <c r="D24" s="148"/>
      <c r="E24" s="148"/>
      <c r="F24" s="148"/>
    </row>
    <row r="25" spans="1:6" ht="30.75" customHeight="1">
      <c r="A25" s="52">
        <v>13</v>
      </c>
      <c r="B25" s="86"/>
      <c r="C25" s="148"/>
      <c r="D25" s="148"/>
      <c r="E25" s="148"/>
      <c r="F25" s="148"/>
    </row>
    <row r="26" spans="1:6" ht="30.75" customHeight="1">
      <c r="A26" s="52">
        <v>14</v>
      </c>
      <c r="B26" s="86"/>
      <c r="C26" s="148"/>
      <c r="D26" s="148"/>
      <c r="E26" s="148"/>
      <c r="F26" s="148"/>
    </row>
    <row r="27" spans="1:6" ht="30.75" customHeight="1">
      <c r="A27" s="52">
        <v>15</v>
      </c>
      <c r="B27" s="86"/>
      <c r="C27" s="148"/>
      <c r="D27" s="148"/>
      <c r="E27" s="148"/>
      <c r="F27" s="148"/>
    </row>
    <row r="28" spans="1:6" ht="30.75" customHeight="1">
      <c r="A28" s="52">
        <v>16</v>
      </c>
      <c r="B28" s="86"/>
      <c r="C28" s="148"/>
      <c r="D28" s="148"/>
      <c r="E28" s="148"/>
      <c r="F28" s="148"/>
    </row>
    <row r="29" spans="1:6" ht="30.75" customHeight="1">
      <c r="A29" s="52">
        <v>17</v>
      </c>
      <c r="B29" s="86"/>
      <c r="C29" s="148"/>
      <c r="D29" s="148"/>
      <c r="E29" s="148"/>
      <c r="F29" s="148"/>
    </row>
    <row r="30" spans="1:6" ht="30.75" customHeight="1">
      <c r="A30" s="52">
        <v>18</v>
      </c>
      <c r="B30" s="86"/>
      <c r="C30" s="148"/>
      <c r="D30" s="148"/>
      <c r="E30" s="148"/>
      <c r="F30" s="148"/>
    </row>
    <row r="31" spans="1:6" ht="30.75" customHeight="1">
      <c r="A31" s="52">
        <v>19</v>
      </c>
      <c r="B31" s="86"/>
      <c r="C31" s="148"/>
      <c r="D31" s="148"/>
      <c r="E31" s="148"/>
      <c r="F31" s="148"/>
    </row>
    <row r="32" spans="1:6" ht="30.75" customHeight="1">
      <c r="A32" s="52">
        <v>20</v>
      </c>
      <c r="B32" s="86"/>
      <c r="C32" s="148"/>
      <c r="D32" s="148"/>
      <c r="E32" s="148"/>
      <c r="F32" s="148"/>
    </row>
    <row r="33" spans="1:6" ht="30.75" customHeight="1">
      <c r="A33" s="146" t="s">
        <v>80</v>
      </c>
      <c r="B33" s="146"/>
      <c r="C33" s="146"/>
      <c r="D33" s="146"/>
      <c r="E33" s="146"/>
      <c r="F33" s="146"/>
    </row>
    <row r="34" spans="1:6" ht="30.75" customHeight="1">
      <c r="A34" s="145" t="s">
        <v>44</v>
      </c>
      <c r="B34" s="145"/>
      <c r="C34" s="147" t="s">
        <v>81</v>
      </c>
      <c r="D34" s="147"/>
      <c r="E34" s="147"/>
      <c r="F34" s="147"/>
    </row>
    <row r="35" spans="1:6" ht="30.75" customHeight="1">
      <c r="A35" s="52">
        <v>1</v>
      </c>
      <c r="B35" s="86" t="s">
        <v>73</v>
      </c>
      <c r="C35" s="148" t="s">
        <v>66</v>
      </c>
      <c r="D35" s="148"/>
      <c r="E35" s="148"/>
      <c r="F35" s="148"/>
    </row>
    <row r="36" spans="1:6" ht="30.75" customHeight="1">
      <c r="A36" s="52">
        <v>2</v>
      </c>
      <c r="B36" s="86" t="s">
        <v>74</v>
      </c>
      <c r="C36" s="148" t="s">
        <v>67</v>
      </c>
      <c r="D36" s="148"/>
      <c r="E36" s="148"/>
      <c r="F36" s="148"/>
    </row>
    <row r="37" spans="1:6" ht="30.75" customHeight="1">
      <c r="A37" s="52">
        <v>3</v>
      </c>
      <c r="B37" s="86" t="s">
        <v>75</v>
      </c>
      <c r="C37" s="148" t="s">
        <v>68</v>
      </c>
      <c r="D37" s="148"/>
      <c r="E37" s="148"/>
      <c r="F37" s="148"/>
    </row>
    <row r="38" spans="1:6" ht="30.75" customHeight="1">
      <c r="A38" s="52">
        <v>4</v>
      </c>
      <c r="B38" s="86"/>
      <c r="C38" s="148"/>
      <c r="D38" s="148"/>
      <c r="E38" s="148"/>
      <c r="F38" s="148"/>
    </row>
    <row r="39" spans="1:6" ht="30.75" customHeight="1">
      <c r="A39" s="52">
        <v>5</v>
      </c>
      <c r="B39" s="86"/>
      <c r="C39" s="148"/>
      <c r="D39" s="148"/>
      <c r="E39" s="148"/>
      <c r="F39" s="148"/>
    </row>
    <row r="40" spans="1:6" ht="30.75" customHeight="1">
      <c r="A40" s="52">
        <v>6</v>
      </c>
      <c r="B40" s="86"/>
      <c r="C40" s="148"/>
      <c r="D40" s="148"/>
      <c r="E40" s="148"/>
      <c r="F40" s="148"/>
    </row>
    <row r="41" spans="1:6" ht="30.75" customHeight="1">
      <c r="A41" s="52">
        <v>7</v>
      </c>
      <c r="B41" s="86"/>
      <c r="C41" s="148"/>
      <c r="D41" s="148"/>
      <c r="E41" s="148"/>
      <c r="F41" s="148"/>
    </row>
    <row r="42" spans="1:6" ht="30.75" customHeight="1">
      <c r="A42" s="52">
        <v>8</v>
      </c>
      <c r="B42" s="86"/>
      <c r="C42" s="148"/>
      <c r="D42" s="148"/>
      <c r="E42" s="148"/>
      <c r="F42" s="148"/>
    </row>
    <row r="43" spans="1:6" ht="30.75" customHeight="1">
      <c r="A43" s="52">
        <v>9</v>
      </c>
      <c r="B43" s="86"/>
      <c r="C43" s="148"/>
      <c r="D43" s="148"/>
      <c r="E43" s="148"/>
      <c r="F43" s="148"/>
    </row>
    <row r="44" spans="1:6" ht="30.75" customHeight="1">
      <c r="A44" s="52">
        <v>10</v>
      </c>
      <c r="B44" s="86"/>
      <c r="C44" s="148"/>
      <c r="D44" s="148"/>
      <c r="E44" s="148"/>
      <c r="F44" s="148"/>
    </row>
    <row r="45" spans="1:6" ht="30.75" customHeight="1">
      <c r="A45" s="52">
        <v>11</v>
      </c>
      <c r="B45" s="86"/>
      <c r="C45" s="148"/>
      <c r="D45" s="148"/>
      <c r="E45" s="148"/>
      <c r="F45" s="148"/>
    </row>
    <row r="46" spans="1:6" ht="30.75" customHeight="1">
      <c r="A46" s="52">
        <v>12</v>
      </c>
      <c r="B46" s="86"/>
      <c r="C46" s="148"/>
      <c r="D46" s="148"/>
      <c r="E46" s="148"/>
      <c r="F46" s="148"/>
    </row>
    <row r="47" spans="1:6" ht="30.75" customHeight="1">
      <c r="A47" s="52">
        <v>13</v>
      </c>
      <c r="B47" s="86"/>
      <c r="C47" s="148"/>
      <c r="D47" s="148"/>
      <c r="E47" s="148"/>
      <c r="F47" s="148"/>
    </row>
    <row r="48" spans="1:6" ht="30.75" customHeight="1">
      <c r="A48" s="52">
        <v>14</v>
      </c>
      <c r="B48" s="86"/>
      <c r="C48" s="148"/>
      <c r="D48" s="148"/>
      <c r="E48" s="148"/>
      <c r="F48" s="148"/>
    </row>
    <row r="49" spans="1:6" ht="30.75" customHeight="1">
      <c r="A49" s="52">
        <v>15</v>
      </c>
      <c r="B49" s="86"/>
      <c r="C49" s="148"/>
      <c r="D49" s="148"/>
      <c r="E49" s="148"/>
      <c r="F49" s="148"/>
    </row>
    <row r="50" spans="1:6" ht="30.75" customHeight="1">
      <c r="A50" s="52">
        <v>16</v>
      </c>
      <c r="B50" s="86"/>
      <c r="C50" s="148"/>
      <c r="D50" s="148"/>
      <c r="E50" s="148"/>
      <c r="F50" s="148"/>
    </row>
    <row r="51" spans="1:6" ht="30.75" customHeight="1">
      <c r="A51" s="52">
        <v>17</v>
      </c>
      <c r="B51" s="86"/>
      <c r="C51" s="148"/>
      <c r="D51" s="148"/>
      <c r="E51" s="148"/>
      <c r="F51" s="148"/>
    </row>
    <row r="52" spans="1:6" ht="30.75" customHeight="1">
      <c r="A52" s="52">
        <v>18</v>
      </c>
      <c r="B52" s="86"/>
      <c r="C52" s="148"/>
      <c r="D52" s="148"/>
      <c r="E52" s="148"/>
      <c r="F52" s="148"/>
    </row>
    <row r="53" spans="1:6" ht="30.75" customHeight="1">
      <c r="A53" s="52">
        <v>19</v>
      </c>
      <c r="B53" s="86"/>
      <c r="C53" s="148"/>
      <c r="D53" s="148"/>
      <c r="E53" s="148"/>
      <c r="F53" s="148"/>
    </row>
    <row r="54" spans="1:6" ht="30.75" customHeight="1">
      <c r="A54" s="52">
        <v>20</v>
      </c>
      <c r="B54" s="86"/>
      <c r="C54" s="148"/>
      <c r="D54" s="148"/>
      <c r="E54" s="148"/>
      <c r="F54" s="148"/>
    </row>
    <row r="55" spans="1:6" ht="30.75" customHeight="1">
      <c r="A55" s="52">
        <v>21</v>
      </c>
      <c r="B55" s="86"/>
      <c r="C55" s="148"/>
      <c r="D55" s="148"/>
      <c r="E55" s="148"/>
      <c r="F55" s="148"/>
    </row>
    <row r="56" spans="1:6" ht="30.75" customHeight="1">
      <c r="B56" s="4" t="s">
        <v>95</v>
      </c>
      <c r="C56" s="143"/>
      <c r="D56" s="143"/>
      <c r="E56" s="143"/>
      <c r="F56" s="143"/>
    </row>
  </sheetData>
  <sheetProtection algorithmName="SHA-512" hashValue="SdWzUXlf2N6Xam1QnsIUKuJKmYPSlyy5FJW3N9px8RI3zpCnxksRP4aTGHTuQayXeDXLlVph93qraes2efLjdg==" saltValue="A1dkGiIT4MVe/Vitk/08XA==" spinCount="100000" sheet="1" objects="1" scenarios="1"/>
  <mergeCells count="58">
    <mergeCell ref="C54:F54"/>
    <mergeCell ref="C48:F48"/>
    <mergeCell ref="C49:F49"/>
    <mergeCell ref="C50:F50"/>
    <mergeCell ref="C51:F51"/>
    <mergeCell ref="C52:F52"/>
    <mergeCell ref="C44:F44"/>
    <mergeCell ref="C45:F45"/>
    <mergeCell ref="C46:F46"/>
    <mergeCell ref="C47:F47"/>
    <mergeCell ref="C53:F53"/>
    <mergeCell ref="C30:F30"/>
    <mergeCell ref="C31:F31"/>
    <mergeCell ref="C32:F32"/>
    <mergeCell ref="C55:F55"/>
    <mergeCell ref="A33:F33"/>
    <mergeCell ref="A34:B34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25:F25"/>
    <mergeCell ref="C26:F26"/>
    <mergeCell ref="C27:F27"/>
    <mergeCell ref="C28:F28"/>
    <mergeCell ref="C29:F29"/>
    <mergeCell ref="C20:F20"/>
    <mergeCell ref="C21:F21"/>
    <mergeCell ref="C22:F22"/>
    <mergeCell ref="C23:F23"/>
    <mergeCell ref="C24:F24"/>
    <mergeCell ref="C15:F15"/>
    <mergeCell ref="C16:F16"/>
    <mergeCell ref="C17:F17"/>
    <mergeCell ref="C18:F18"/>
    <mergeCell ref="C19:F19"/>
    <mergeCell ref="C9:F9"/>
    <mergeCell ref="C8:F8"/>
    <mergeCell ref="C10:F10"/>
    <mergeCell ref="C56:F56"/>
    <mergeCell ref="A1:F1"/>
    <mergeCell ref="A12:B12"/>
    <mergeCell ref="C6:F6"/>
    <mergeCell ref="C2:F2"/>
    <mergeCell ref="C7:F7"/>
    <mergeCell ref="A11:F11"/>
    <mergeCell ref="C12:F12"/>
    <mergeCell ref="C13:F13"/>
    <mergeCell ref="C3:F3"/>
    <mergeCell ref="C4:F4"/>
    <mergeCell ref="C5:F5"/>
    <mergeCell ref="C14:F14"/>
  </mergeCells>
  <conditionalFormatting sqref="B2:E2 B56 A12:B12 G56:XFD1048576 C13:E13 B3:B7 B57:F1048576 G1:XFD13 B8:C10">
    <cfRule type="containsBlanks" dxfId="38" priority="67">
      <formula>LEN(TRIM(A1))=0</formula>
    </cfRule>
    <cfRule type="containsBlanks" dxfId="37" priority="68">
      <formula>LEN(TRIM(A1))=0</formula>
    </cfRule>
  </conditionalFormatting>
  <conditionalFormatting sqref="C3:E7">
    <cfRule type="containsBlanks" dxfId="36" priority="65">
      <formula>LEN(TRIM(C3))=0</formula>
    </cfRule>
    <cfRule type="containsBlanks" dxfId="35" priority="66">
      <formula>LEN(TRIM(C3))=0</formula>
    </cfRule>
  </conditionalFormatting>
  <conditionalFormatting sqref="A34:B34 G33:XFD35 B35:E35">
    <cfRule type="containsBlanks" dxfId="34" priority="31">
      <formula>LEN(TRIM(A33))=0</formula>
    </cfRule>
    <cfRule type="containsBlanks" dxfId="33" priority="32">
      <formula>LEN(TRIM(A33))=0</formula>
    </cfRule>
  </conditionalFormatting>
  <conditionalFormatting sqref="G36:XFD54 B36:B54">
    <cfRule type="containsBlanks" dxfId="32" priority="27">
      <formula>LEN(TRIM(B36))=0</formula>
    </cfRule>
    <cfRule type="containsBlanks" dxfId="31" priority="28">
      <formula>LEN(TRIM(B36))=0</formula>
    </cfRule>
  </conditionalFormatting>
  <conditionalFormatting sqref="C36:E36">
    <cfRule type="containsBlanks" dxfId="30" priority="23">
      <formula>LEN(TRIM(C36))=0</formula>
    </cfRule>
    <cfRule type="containsBlanks" dxfId="29" priority="24">
      <formula>LEN(TRIM(C36))=0</formula>
    </cfRule>
  </conditionalFormatting>
  <conditionalFormatting sqref="C12:E12">
    <cfRule type="containsBlanks" dxfId="28" priority="43">
      <formula>LEN(TRIM(C12))=0</formula>
    </cfRule>
    <cfRule type="containsBlanks" dxfId="27" priority="44">
      <formula>LEN(TRIM(C12))=0</formula>
    </cfRule>
  </conditionalFormatting>
  <conditionalFormatting sqref="C14:E32">
    <cfRule type="containsBlanks" dxfId="26" priority="33">
      <formula>LEN(TRIM(C14))=0</formula>
    </cfRule>
    <cfRule type="containsBlanks" dxfId="25" priority="34">
      <formula>LEN(TRIM(C14))=0</formula>
    </cfRule>
  </conditionalFormatting>
  <conditionalFormatting sqref="B15">
    <cfRule type="containsBlanks" dxfId="24" priority="9">
      <formula>LEN(TRIM(B15))=0</formula>
    </cfRule>
    <cfRule type="containsBlanks" dxfId="23" priority="10">
      <formula>LEN(TRIM(B15))=0</formula>
    </cfRule>
  </conditionalFormatting>
  <conditionalFormatting sqref="G14:XFD32 B16:B32 B55 G55:XFD55">
    <cfRule type="containsBlanks" dxfId="22" priority="35">
      <formula>LEN(TRIM(B14))=0</formula>
    </cfRule>
    <cfRule type="containsBlanks" dxfId="21" priority="36">
      <formula>LEN(TRIM(B14))=0</formula>
    </cfRule>
  </conditionalFormatting>
  <conditionalFormatting sqref="C38:E38">
    <cfRule type="containsBlanks" dxfId="20" priority="17">
      <formula>LEN(TRIM(C38))=0</formula>
    </cfRule>
    <cfRule type="containsBlanks" dxfId="19" priority="18">
      <formula>LEN(TRIM(C38))=0</formula>
    </cfRule>
  </conditionalFormatting>
  <conditionalFormatting sqref="C37:E37">
    <cfRule type="containsBlanks" dxfId="18" priority="21">
      <formula>LEN(TRIM(C37))=0</formula>
    </cfRule>
    <cfRule type="containsBlanks" dxfId="17" priority="22">
      <formula>LEN(TRIM(C37))=0</formula>
    </cfRule>
  </conditionalFormatting>
  <conditionalFormatting sqref="B14">
    <cfRule type="containsBlanks" dxfId="16" priority="11">
      <formula>LEN(TRIM(B14))=0</formula>
    </cfRule>
    <cfRule type="containsBlanks" dxfId="15" priority="12">
      <formula>LEN(TRIM(B14))=0</formula>
    </cfRule>
  </conditionalFormatting>
  <conditionalFormatting sqref="C39:E55">
    <cfRule type="containsBlanks" dxfId="14" priority="15">
      <formula>LEN(TRIM(C39))=0</formula>
    </cfRule>
    <cfRule type="containsBlanks" dxfId="13" priority="16">
      <formula>LEN(TRIM(C39))=0</formula>
    </cfRule>
  </conditionalFormatting>
  <conditionalFormatting sqref="B13">
    <cfRule type="containsBlanks" dxfId="12" priority="13">
      <formula>LEN(TRIM(B13))=0</formula>
    </cfRule>
    <cfRule type="containsBlanks" dxfId="11" priority="14">
      <formula>LEN(TRIM(B13))=0</formula>
    </cfRule>
  </conditionalFormatting>
  <conditionalFormatting sqref="C34:E34">
    <cfRule type="containsBlanks" dxfId="10" priority="7">
      <formula>LEN(TRIM(C34))=0</formula>
    </cfRule>
    <cfRule type="containsBlanks" dxfId="9" priority="8">
      <formula>LEN(TRIM(C34))=0</formula>
    </cfRule>
  </conditionalFormatting>
  <conditionalFormatting sqref="C56">
    <cfRule type="containsBlanks" dxfId="8" priority="5">
      <formula>LEN(TRIM(C56))=0</formula>
    </cfRule>
    <cfRule type="containsBlanks" dxfId="7" priority="6">
      <formula>LEN(TRIM(C56))=0</formula>
    </cfRule>
  </conditionalFormatting>
  <dataValidations count="2">
    <dataValidation allowBlank="1" showInputMessage="1" showErrorMessage="1" promptTitle="Указать наименование, ИНН" prompt="_x000a_" sqref="A12:B12"/>
    <dataValidation allowBlank="1" showInputMessage="1" showErrorMessage="1" promptTitle="Указать наименование, ИНН" sqref="A34:B34"/>
  </dataValidations>
  <pageMargins left="0.25" right="0.25" top="0.75" bottom="0.75" header="0.3" footer="0.3"/>
  <pageSetup paperSize="9" scale="75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>
          <x14:formula1>
            <xm:f>'Сроки, даты'!$A$2:$A$3</xm:f>
          </x14:formula1>
          <xm:sqref>C13:F32</xm:sqref>
        </x14:dataValidation>
        <x14:dataValidation type="list" allowBlank="1" showInputMessage="1">
          <x14:formula1>
            <xm:f>'Сроки, даты'!$A$12:$A$14</xm:f>
          </x14:formula1>
          <xm:sqref>C35:F55</xm:sqref>
        </x14:dataValidation>
        <x14:dataValidation type="list" allowBlank="1" showInputMessage="1">
          <x14:formula1>
            <xm:f>'Сроки, даты'!$E$3:$E$17</xm:f>
          </x14:formula1>
          <xm:sqref>C56:F56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V22"/>
  <sheetViews>
    <sheetView topLeftCell="A3" zoomScale="80" zoomScaleNormal="80" workbookViewId="0">
      <selection activeCell="G18" sqref="G18"/>
    </sheetView>
  </sheetViews>
  <sheetFormatPr defaultColWidth="14.7109375" defaultRowHeight="54" customHeight="1"/>
  <cols>
    <col min="1" max="3" width="14.7109375" style="40"/>
    <col min="4" max="4" width="73.140625" style="40" customWidth="1"/>
    <col min="5" max="8" width="14.7109375" style="40"/>
    <col min="9" max="9" width="47.28515625" style="47" customWidth="1"/>
    <col min="10" max="10" width="11.140625" style="40" customWidth="1"/>
    <col min="11" max="16384" width="14.7109375" style="40"/>
  </cols>
  <sheetData>
    <row r="1" spans="1:22" ht="36" customHeight="1">
      <c r="I1" s="47" t="s">
        <v>47</v>
      </c>
    </row>
    <row r="2" spans="1:22" ht="54" customHeight="1">
      <c r="A2" s="40" t="s">
        <v>45</v>
      </c>
      <c r="B2" s="40">
        <v>1</v>
      </c>
      <c r="C2" s="40" t="s">
        <v>26</v>
      </c>
      <c r="D2" s="41" t="s">
        <v>83</v>
      </c>
      <c r="E2" s="40" t="s">
        <v>123</v>
      </c>
      <c r="F2" s="40" t="s">
        <v>124</v>
      </c>
      <c r="G2" s="40" t="s">
        <v>125</v>
      </c>
      <c r="H2" s="40" t="s">
        <v>31</v>
      </c>
      <c r="I2" s="45" t="s">
        <v>128</v>
      </c>
      <c r="J2" s="46"/>
      <c r="N2" s="40" t="s">
        <v>33</v>
      </c>
      <c r="P2" s="40" t="s">
        <v>34</v>
      </c>
      <c r="S2" s="40" t="s">
        <v>36</v>
      </c>
      <c r="V2" s="40" t="s">
        <v>82</v>
      </c>
    </row>
    <row r="3" spans="1:22" ht="54" customHeight="1">
      <c r="A3" s="42" t="s">
        <v>46</v>
      </c>
      <c r="B3" s="40">
        <v>2</v>
      </c>
      <c r="C3" s="40" t="s">
        <v>25</v>
      </c>
      <c r="D3" s="43" t="s">
        <v>84</v>
      </c>
      <c r="E3" s="27" t="s">
        <v>15</v>
      </c>
      <c r="F3" s="29" t="s">
        <v>97</v>
      </c>
      <c r="G3" s="27" t="s">
        <v>98</v>
      </c>
      <c r="H3" s="40" t="s">
        <v>32</v>
      </c>
      <c r="I3" s="45" t="s">
        <v>129</v>
      </c>
      <c r="J3" s="46"/>
      <c r="P3" s="40" t="s">
        <v>35</v>
      </c>
      <c r="S3" s="40" t="s">
        <v>43</v>
      </c>
    </row>
    <row r="4" spans="1:22" ht="54" customHeight="1">
      <c r="B4" s="40">
        <v>3</v>
      </c>
      <c r="D4" s="43" t="s">
        <v>12</v>
      </c>
      <c r="E4" s="27" t="s">
        <v>19</v>
      </c>
      <c r="F4" s="28" t="s">
        <v>99</v>
      </c>
      <c r="G4" s="31" t="s">
        <v>100</v>
      </c>
      <c r="H4" s="40" t="s">
        <v>142</v>
      </c>
      <c r="I4" s="45" t="s">
        <v>130</v>
      </c>
      <c r="J4" s="46"/>
      <c r="S4" s="40" t="s">
        <v>37</v>
      </c>
    </row>
    <row r="5" spans="1:22" ht="54" customHeight="1">
      <c r="B5" s="40">
        <v>4</v>
      </c>
      <c r="D5" s="43" t="s">
        <v>85</v>
      </c>
      <c r="E5" s="27" t="s">
        <v>16</v>
      </c>
      <c r="F5" s="29" t="s">
        <v>101</v>
      </c>
      <c r="G5" s="27" t="s">
        <v>102</v>
      </c>
      <c r="I5" s="45" t="s">
        <v>131</v>
      </c>
      <c r="J5" s="46"/>
      <c r="S5" s="40" t="s">
        <v>38</v>
      </c>
    </row>
    <row r="6" spans="1:22" ht="54" customHeight="1">
      <c r="B6" s="40">
        <v>5</v>
      </c>
      <c r="D6" s="43" t="s">
        <v>150</v>
      </c>
      <c r="E6" s="27" t="s">
        <v>18</v>
      </c>
      <c r="F6" s="29" t="s">
        <v>103</v>
      </c>
      <c r="G6" s="27" t="s">
        <v>104</v>
      </c>
      <c r="I6" s="45" t="s">
        <v>132</v>
      </c>
      <c r="J6" s="46"/>
      <c r="S6" s="40" t="s">
        <v>39</v>
      </c>
    </row>
    <row r="7" spans="1:22" ht="54" customHeight="1">
      <c r="B7" s="40">
        <v>6</v>
      </c>
      <c r="D7" s="43" t="s">
        <v>151</v>
      </c>
      <c r="E7" s="30" t="s">
        <v>22</v>
      </c>
      <c r="F7" s="29" t="s">
        <v>105</v>
      </c>
      <c r="G7" s="32" t="s">
        <v>106</v>
      </c>
      <c r="I7" s="45" t="s">
        <v>133</v>
      </c>
      <c r="J7" s="46"/>
    </row>
    <row r="8" spans="1:22" ht="54" customHeight="1">
      <c r="A8" s="40" t="s">
        <v>47</v>
      </c>
      <c r="B8" s="40">
        <v>7</v>
      </c>
      <c r="D8" s="43" t="s">
        <v>152</v>
      </c>
      <c r="E8" s="30" t="s">
        <v>20</v>
      </c>
      <c r="F8" s="29" t="s">
        <v>107</v>
      </c>
      <c r="G8" s="30" t="s">
        <v>108</v>
      </c>
      <c r="I8" s="45" t="s">
        <v>134</v>
      </c>
      <c r="J8" s="46"/>
    </row>
    <row r="9" spans="1:22" ht="54" customHeight="1">
      <c r="D9" s="43" t="s">
        <v>153</v>
      </c>
      <c r="E9" s="27" t="s">
        <v>17</v>
      </c>
      <c r="F9" s="29" t="s">
        <v>109</v>
      </c>
      <c r="G9" s="27" t="s">
        <v>110</v>
      </c>
      <c r="I9" s="45" t="s">
        <v>135</v>
      </c>
      <c r="J9" s="46"/>
    </row>
    <row r="10" spans="1:22" ht="54" customHeight="1">
      <c r="D10" s="43" t="s">
        <v>86</v>
      </c>
      <c r="E10" s="30" t="s">
        <v>24</v>
      </c>
      <c r="F10" s="33" t="s">
        <v>111</v>
      </c>
      <c r="G10" s="30" t="s">
        <v>112</v>
      </c>
      <c r="I10" s="45" t="s">
        <v>136</v>
      </c>
      <c r="J10" s="46"/>
    </row>
    <row r="11" spans="1:22" ht="54" customHeight="1">
      <c r="D11" s="43" t="s">
        <v>87</v>
      </c>
      <c r="E11" s="30" t="s">
        <v>21</v>
      </c>
      <c r="F11" s="29" t="s">
        <v>113</v>
      </c>
      <c r="G11" s="30" t="s">
        <v>114</v>
      </c>
      <c r="I11" s="45" t="s">
        <v>137</v>
      </c>
      <c r="J11" s="46"/>
    </row>
    <row r="12" spans="1:22" ht="54" customHeight="1">
      <c r="A12" s="40" t="s">
        <v>66</v>
      </c>
      <c r="D12" s="43" t="s">
        <v>88</v>
      </c>
      <c r="E12" s="30" t="s">
        <v>23</v>
      </c>
      <c r="F12" s="33" t="s">
        <v>115</v>
      </c>
      <c r="G12" s="30" t="s">
        <v>116</v>
      </c>
      <c r="I12" s="45" t="s">
        <v>138</v>
      </c>
      <c r="J12" s="46"/>
    </row>
    <row r="13" spans="1:22" ht="54" customHeight="1">
      <c r="A13" s="40" t="s">
        <v>67</v>
      </c>
      <c r="D13" s="43" t="s">
        <v>89</v>
      </c>
      <c r="E13" s="30" t="s">
        <v>40</v>
      </c>
      <c r="F13" s="33" t="s">
        <v>117</v>
      </c>
      <c r="G13" s="30" t="s">
        <v>118</v>
      </c>
      <c r="I13" s="45" t="s">
        <v>139</v>
      </c>
      <c r="J13" s="46"/>
    </row>
    <row r="14" spans="1:22" ht="54" customHeight="1">
      <c r="A14" s="40" t="s">
        <v>68</v>
      </c>
      <c r="C14" s="40" t="s">
        <v>127</v>
      </c>
      <c r="D14" s="43" t="s">
        <v>90</v>
      </c>
      <c r="E14" s="30" t="s">
        <v>41</v>
      </c>
      <c r="F14" s="29" t="s">
        <v>119</v>
      </c>
      <c r="G14" s="30" t="s">
        <v>120</v>
      </c>
    </row>
    <row r="15" spans="1:22" ht="54" customHeight="1">
      <c r="D15" s="43" t="s">
        <v>154</v>
      </c>
      <c r="E15" s="36" t="s">
        <v>42</v>
      </c>
      <c r="F15" s="37" t="s">
        <v>121</v>
      </c>
      <c r="G15" s="38" t="s">
        <v>122</v>
      </c>
    </row>
    <row r="16" spans="1:22" ht="54" customHeight="1">
      <c r="D16" s="43" t="s">
        <v>126</v>
      </c>
      <c r="E16" s="82" t="s">
        <v>157</v>
      </c>
      <c r="F16" s="83" t="s">
        <v>158</v>
      </c>
      <c r="G16" s="38" t="s">
        <v>159</v>
      </c>
    </row>
    <row r="17" spans="1:7" ht="54" customHeight="1">
      <c r="D17" s="43" t="s">
        <v>91</v>
      </c>
      <c r="E17" s="38" t="s">
        <v>160</v>
      </c>
      <c r="F17" s="83" t="s">
        <v>161</v>
      </c>
      <c r="G17" s="38" t="s">
        <v>162</v>
      </c>
    </row>
    <row r="18" spans="1:7" ht="54" customHeight="1">
      <c r="D18" s="43" t="s">
        <v>92</v>
      </c>
    </row>
    <row r="19" spans="1:7" ht="54" customHeight="1">
      <c r="D19" s="43" t="s">
        <v>93</v>
      </c>
    </row>
    <row r="20" spans="1:7" ht="54" customHeight="1">
      <c r="D20" s="43" t="s">
        <v>11</v>
      </c>
    </row>
    <row r="21" spans="1:7" ht="54" customHeight="1">
      <c r="A21" s="26" t="s">
        <v>65</v>
      </c>
      <c r="B21" s="26"/>
      <c r="C21" s="26"/>
      <c r="D21" s="44" t="s">
        <v>94</v>
      </c>
    </row>
    <row r="22" spans="1:7" ht="54" customHeight="1">
      <c r="A22" s="26" t="s">
        <v>76</v>
      </c>
      <c r="B22" s="26"/>
      <c r="C22" s="26"/>
    </row>
  </sheetData>
  <conditionalFormatting sqref="D2:D21">
    <cfRule type="duplicateValues" dxfId="6" priority="1"/>
  </conditionalFormatting>
  <hyperlinks>
    <hyperlink ref="F6" r:id="rId1"/>
    <hyperlink ref="F4" r:id="rId2"/>
    <hyperlink ref="F3" r:id="rId3"/>
    <hyperlink ref="F5" r:id="rId4"/>
    <hyperlink ref="F8" r:id="rId5"/>
    <hyperlink ref="F7" r:id="rId6"/>
    <hyperlink ref="F11" r:id="rId7"/>
    <hyperlink ref="F14" r:id="rId8" display="mihailov-aa@irkutskenergo.ru"/>
    <hyperlink ref="F12" r:id="rId9"/>
    <hyperlink ref="F10" r:id="rId10"/>
    <hyperlink ref="F16" r:id="rId11"/>
    <hyperlink ref="F17" r:id="rId12"/>
  </hyperlinks>
  <pageMargins left="0.7" right="0.7" top="0.75" bottom="0.75" header="0.3" footer="0.3"/>
  <pageSetup paperSize="9" orientation="portrait" r:id="rId13"/>
  <legacyDrawing r:id="rId14"/>
  <tableParts count="1">
    <tablePart r:id="rId1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Заявка</vt:lpstr>
      <vt:lpstr>Рекомендуемые участники</vt:lpstr>
      <vt:lpstr>Форма интерес</vt:lpstr>
      <vt:lpstr>Форма  НДЦМ</vt:lpstr>
      <vt:lpstr>Анализ НМЦД</vt:lpstr>
      <vt:lpstr>Анализ ИНТЕРЕС</vt:lpstr>
      <vt:lpstr>Сроки, даты</vt:lpstr>
      <vt:lpstr>Заявка!ДатаСоставленияЗаявки</vt:lpstr>
      <vt:lpstr>Заявка!ИмяИсполнителя</vt:lpstr>
      <vt:lpstr>Заявка!ИсполнительЗаявки</vt:lpstr>
      <vt:lpstr>Заявка!НаименованиеЗаказчика</vt:lpstr>
      <vt:lpstr>Заявка!НаименованиеФилиалаЗаказчика</vt:lpstr>
      <vt:lpstr>'Анализ ИНТЕРЕС'!Область_печати</vt:lpstr>
      <vt:lpstr>Заявка!Область_печати</vt:lpstr>
      <vt:lpstr>'Рекомендуемые участники'!Область_печати</vt:lpstr>
      <vt:lpstr>'Форма  НДЦМ'!Область_печати</vt:lpstr>
      <vt:lpstr>'Форма интерес'!Область_печати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2021-02-04T07:06:57Z</dcterms:modified>
</cp:coreProperties>
</file>